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prefhyogo-my.sharepoint.com/personal/m021205_pref_hyogo_lg_jp/Documents/デスクトップ/"/>
    </mc:Choice>
  </mc:AlternateContent>
  <xr:revisionPtr revIDLastSave="0" documentId="8_{1C67BE04-2E86-4884-85B0-F757076C5FB8}" xr6:coauthVersionLast="47" xr6:coauthVersionMax="47" xr10:uidLastSave="{00000000-0000-0000-0000-000000000000}"/>
  <bookViews>
    <workbookView xWindow="-120" yWindow="-120" windowWidth="20730" windowHeight="11040" xr2:uid="{00000000-000D-0000-FFFF-FFFF00000000}"/>
  </bookViews>
  <sheets>
    <sheet name="表面→裏面も記載をお願いします。" sheetId="1" r:id="rId1"/>
    <sheet name="裏面" sheetId="2" r:id="rId2"/>
    <sheet name="記載例(表面）" sheetId="7" r:id="rId3"/>
    <sheet name="記載例（裏面）" sheetId="8" r:id="rId4"/>
    <sheet name="計算のための入力画面" sheetId="4" r:id="rId5"/>
    <sheet name="計算シート このシートは触らないでください" sheetId="6" r:id="rId6"/>
  </sheets>
  <definedNames>
    <definedName name="_xlnm.Print_Area" localSheetId="0">表面→裏面も記載をお願いします。!$A$1:$AO$51</definedName>
    <definedName name="_xlnm.Print_Area" localSheetId="1">裏面!$A$1:$AO$56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8" l="1"/>
  <c r="Q44" i="2"/>
  <c r="J22" i="4"/>
  <c r="J5" i="4"/>
  <c r="P4" i="6" s="1"/>
  <c r="J9" i="4"/>
  <c r="J10" i="4"/>
  <c r="J11" i="4"/>
  <c r="J24" i="4"/>
  <c r="J8" i="4" l="1"/>
  <c r="J6" i="4" s="1"/>
  <c r="AU4" i="6" s="1"/>
  <c r="J16" i="4" l="1"/>
  <c r="J17" i="4" s="1"/>
  <c r="J18" i="4" s="1"/>
  <c r="F29" i="6"/>
  <c r="J15" i="4" l="1"/>
  <c r="P6" i="6" s="1"/>
  <c r="AU6" i="6" s="1"/>
  <c r="V29" i="6" s="1"/>
  <c r="S29" i="6" s="1"/>
  <c r="P8" i="6" l="1"/>
  <c r="AU8" i="6"/>
  <c r="F33" i="6"/>
  <c r="V33" i="6" l="1"/>
  <c r="S33" i="6" s="1"/>
  <c r="F35" i="6" s="1"/>
  <c r="AI35" i="6" l="1"/>
  <c r="F37" i="6"/>
  <c r="F41" i="6" l="1"/>
  <c r="V37" i="6"/>
  <c r="S37" i="6" s="1"/>
  <c r="U41" i="6" s="1"/>
  <c r="AI41" i="6" l="1"/>
  <c r="F43" i="6" s="1"/>
  <c r="V43" i="6" l="1"/>
  <c r="S43" i="6" s="1"/>
  <c r="F45" i="6" s="1"/>
  <c r="V45" i="6" l="1"/>
  <c r="AM45" i="6" s="1"/>
  <c r="AJ45" i="6" l="1"/>
  <c r="F47" i="6" s="1"/>
  <c r="AM47" i="6" l="1"/>
  <c r="V47" i="6"/>
  <c r="F52" i="6"/>
  <c r="P1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保健課　西田 拓真</author>
    <author>兵庫県</author>
  </authors>
  <commentList>
    <comment ref="J8" authorId="0" shapeId="0" xr:uid="{A44E378F-2A7C-4103-8E84-CB6A8BB97E58}">
      <text>
        <r>
          <rPr>
            <sz val="9"/>
            <color indexed="81"/>
            <rFont val="MS P ゴシック"/>
            <family val="3"/>
            <charset val="128"/>
          </rPr>
          <t>「複数月にわたり支給される手当の額」が４つ以上であれば数式を変更してください。</t>
        </r>
      </text>
    </comment>
    <comment ref="F9" authorId="1" shapeId="0" xr:uid="{EDAB1408-B734-4B0B-9B03-3E7DB4FE0CC3}">
      <text>
        <r>
          <rPr>
            <sz val="9"/>
            <color indexed="81"/>
            <rFont val="MS P ゴシック"/>
            <family val="3"/>
            <charset val="128"/>
          </rPr>
          <t>複数月にわたり支給される場合の按分前の額を記載してください。</t>
        </r>
      </text>
    </comment>
    <comment ref="H9" authorId="1" shapeId="0" xr:uid="{7C0440ED-D837-4C8B-B4F4-B0344F33F77C}">
      <text>
        <r>
          <rPr>
            <sz val="9"/>
            <color indexed="81"/>
            <rFont val="MS P ゴシック"/>
            <family val="3"/>
            <charset val="128"/>
          </rPr>
          <t>複数月にわたり支給される場合の月数を記載してください。</t>
        </r>
      </text>
    </comment>
    <comment ref="J9" authorId="1" shapeId="0" xr:uid="{EA4EFBA4-184F-4603-BA5E-8FC75F8E04CC}">
      <text>
        <r>
          <rPr>
            <b/>
            <sz val="9"/>
            <color indexed="81"/>
            <rFont val="ＭＳ ゴシック"/>
            <family val="3"/>
            <charset val="128"/>
          </rPr>
          <t>最終月の端数計算には対応していないためご注意ください。
端数計算の例
＜通勤手当＞
6か月分の定期代65,020円の場合
65,020÷6か月＝10,836.666…円
1か月目～5か月目までは10,836円
6か月目　10,840円（端数を加算）
この額を6か月それぞれの月の報酬とする</t>
        </r>
      </text>
    </comment>
    <comment ref="J11" authorId="0" shapeId="0" xr:uid="{1C635E26-A9E0-49AC-972A-9CE41419A4A8}">
      <text>
        <r>
          <rPr>
            <sz val="9"/>
            <color indexed="81"/>
            <rFont val="MS P ゴシック"/>
            <family val="3"/>
            <charset val="128"/>
          </rPr>
          <t>「複数月にわたり支給される手当の額」が４つ以上であれば列を追加してください。</t>
        </r>
      </text>
    </comment>
    <comment ref="J15" authorId="0" shapeId="0" xr:uid="{D6328873-4D2F-4997-8F5C-D7015097EDD3}">
      <text>
        <r>
          <rPr>
            <sz val="9"/>
            <color indexed="81"/>
            <rFont val="MS P ゴシック"/>
            <family val="3"/>
            <charset val="128"/>
          </rPr>
          <t>１０％を超える場合又は０％未満となる場合は、ここで求める率は使用しないため、０％を表示します。</t>
        </r>
      </text>
    </comment>
    <comment ref="J21" authorId="0" shapeId="0" xr:uid="{528E6916-C665-4507-86A1-4273C3322A78}">
      <text>
        <r>
          <rPr>
            <sz val="9"/>
            <color indexed="81"/>
            <rFont val="MS P ゴシック"/>
            <family val="3"/>
            <charset val="128"/>
          </rPr>
          <t>R7.4.1～R7.7.31までは459,000円、R7.8.1～471,393円</t>
        </r>
      </text>
    </comment>
    <comment ref="J23" authorId="1" shapeId="0" xr:uid="{D7BB4329-D9ED-43FA-B662-15A64231260F}">
      <text>
        <r>
          <rPr>
            <sz val="9"/>
            <color indexed="81"/>
            <rFont val="MS P ゴシック"/>
            <family val="3"/>
            <charset val="128"/>
          </rPr>
          <t>R7.4.1～R7.7.31までは15,690円、R7.8.1～16,110円</t>
        </r>
      </text>
    </comment>
    <comment ref="J25" authorId="1" shapeId="0" xr:uid="{022E90A2-62D0-4D25-819A-A138E14C074E}">
      <text>
        <r>
          <rPr>
            <sz val="9"/>
            <color indexed="81"/>
            <rFont val="MS P ゴシック"/>
            <family val="3"/>
            <charset val="128"/>
          </rPr>
          <t>R7.4.1～R7.7.31までは2,869円、R7.8.1～3,014円</t>
        </r>
      </text>
    </comment>
  </commentList>
</comments>
</file>

<file path=xl/sharedStrings.xml><?xml version="1.0" encoding="utf-8"?>
<sst xmlns="http://schemas.openxmlformats.org/spreadsheetml/2006/main" count="544" uniqueCount="239">
  <si>
    <t>平成</t>
    <rPh sb="0" eb="2">
      <t>ヘイセイ</t>
    </rPh>
    <phoneticPr fontId="1"/>
  </si>
  <si>
    <t>年</t>
    <rPh sb="0" eb="1">
      <t>ネン</t>
    </rPh>
    <phoneticPr fontId="1"/>
  </si>
  <si>
    <t>月</t>
    <rPh sb="0" eb="1">
      <t>ガツ</t>
    </rPh>
    <phoneticPr fontId="1"/>
  </si>
  <si>
    <t>日</t>
    <rPh sb="0" eb="1">
      <t>ニチ</t>
    </rPh>
    <phoneticPr fontId="1"/>
  </si>
  <si>
    <t>※</t>
    <phoneticPr fontId="1"/>
  </si>
  <si>
    <t>主査・主任</t>
    <rPh sb="0" eb="2">
      <t>シュサ</t>
    </rPh>
    <rPh sb="3" eb="5">
      <t>シュニン</t>
    </rPh>
    <phoneticPr fontId="1"/>
  </si>
  <si>
    <t>※</t>
    <phoneticPr fontId="1"/>
  </si>
  <si>
    <t>給付</t>
    <rPh sb="0" eb="2">
      <t>キュウフ</t>
    </rPh>
    <phoneticPr fontId="1"/>
  </si>
  <si>
    <t>科目</t>
    <rPh sb="0" eb="2">
      <t>カモク</t>
    </rPh>
    <phoneticPr fontId="1"/>
  </si>
  <si>
    <t>整理</t>
    <rPh sb="0" eb="2">
      <t>セイリ</t>
    </rPh>
    <phoneticPr fontId="1"/>
  </si>
  <si>
    <t>番号</t>
    <rPh sb="0" eb="2">
      <t>バンゴウ</t>
    </rPh>
    <phoneticPr fontId="1"/>
  </si>
  <si>
    <t>※</t>
    <phoneticPr fontId="1"/>
  </si>
  <si>
    <t>地・兵庫</t>
    <rPh sb="0" eb="1">
      <t>チ</t>
    </rPh>
    <rPh sb="2" eb="4">
      <t>ヒョウゴ</t>
    </rPh>
    <phoneticPr fontId="1"/>
  </si>
  <si>
    <t>組合員氏名</t>
    <rPh sb="0" eb="3">
      <t>クミアイイン</t>
    </rPh>
    <rPh sb="3" eb="5">
      <t>シメイ</t>
    </rPh>
    <phoneticPr fontId="1"/>
  </si>
  <si>
    <t>昭和</t>
    <rPh sb="0" eb="2">
      <t>ショウワ</t>
    </rPh>
    <phoneticPr fontId="1"/>
  </si>
  <si>
    <t>・</t>
    <phoneticPr fontId="1"/>
  </si>
  <si>
    <t>所属機関名</t>
    <rPh sb="0" eb="2">
      <t>ショゾク</t>
    </rPh>
    <rPh sb="2" eb="5">
      <t>キカンメイ</t>
    </rPh>
    <phoneticPr fontId="1"/>
  </si>
  <si>
    <t>及　び</t>
    <rPh sb="0" eb="1">
      <t>オヨ</t>
    </rPh>
    <phoneticPr fontId="1"/>
  </si>
  <si>
    <t>日から</t>
    <rPh sb="0" eb="1">
      <t>ニチ</t>
    </rPh>
    <phoneticPr fontId="1"/>
  </si>
  <si>
    <t>日まで</t>
    <rPh sb="0" eb="1">
      <t>ニチ</t>
    </rPh>
    <phoneticPr fontId="1"/>
  </si>
  <si>
    <t>（</t>
    <phoneticPr fontId="1"/>
  </si>
  <si>
    <t>）</t>
    <phoneticPr fontId="1"/>
  </si>
  <si>
    <t>円</t>
    <rPh sb="0" eb="1">
      <t>エン</t>
    </rPh>
    <phoneticPr fontId="1"/>
  </si>
  <si>
    <t>地方職員共済組合兵庫県支部長　　様</t>
    <rPh sb="0" eb="2">
      <t>チホウ</t>
    </rPh>
    <rPh sb="2" eb="4">
      <t>ショクイン</t>
    </rPh>
    <rPh sb="4" eb="6">
      <t>キョウサイ</t>
    </rPh>
    <rPh sb="6" eb="8">
      <t>クミアイ</t>
    </rPh>
    <rPh sb="8" eb="11">
      <t>ヒョウゴケン</t>
    </rPh>
    <rPh sb="11" eb="14">
      <t>シブチョウ</t>
    </rPh>
    <rPh sb="16" eb="17">
      <t>サマ</t>
    </rPh>
    <phoneticPr fontId="1"/>
  </si>
  <si>
    <t>請求者</t>
    <rPh sb="0" eb="3">
      <t>セイキュウシャ</t>
    </rPh>
    <phoneticPr fontId="1"/>
  </si>
  <si>
    <t>住　所</t>
    <rPh sb="0" eb="1">
      <t>ジュウ</t>
    </rPh>
    <rPh sb="2" eb="3">
      <t>ショ</t>
    </rPh>
    <phoneticPr fontId="1"/>
  </si>
  <si>
    <t>氏　名</t>
    <rPh sb="0" eb="1">
      <t>シ</t>
    </rPh>
    <rPh sb="2" eb="3">
      <t>メイ</t>
    </rPh>
    <phoneticPr fontId="1"/>
  </si>
  <si>
    <t>上記の記載事項は、事実と相違ないものと認めます。</t>
    <rPh sb="0" eb="2">
      <t>ジョウキ</t>
    </rPh>
    <rPh sb="3" eb="5">
      <t>キサイ</t>
    </rPh>
    <rPh sb="5" eb="7">
      <t>ジコウ</t>
    </rPh>
    <rPh sb="9" eb="11">
      <t>ジジツ</t>
    </rPh>
    <rPh sb="12" eb="14">
      <t>ソウイ</t>
    </rPh>
    <rPh sb="19" eb="20">
      <t>ミト</t>
    </rPh>
    <phoneticPr fontId="1"/>
  </si>
  <si>
    <t>職　名</t>
    <rPh sb="0" eb="1">
      <t>ショク</t>
    </rPh>
    <rPh sb="2" eb="3">
      <t>メイ</t>
    </rPh>
    <phoneticPr fontId="1"/>
  </si>
  <si>
    <t>TEL</t>
    <phoneticPr fontId="1"/>
  </si>
  <si>
    <t>－</t>
    <phoneticPr fontId="1"/>
  </si>
  <si>
    <t>（内線</t>
    <rPh sb="1" eb="3">
      <t>ナイセン</t>
    </rPh>
    <phoneticPr fontId="1"/>
  </si>
  <si>
    <t>給  付  決  定  書</t>
    <rPh sb="0" eb="1">
      <t>キュウ</t>
    </rPh>
    <rPh sb="3" eb="4">
      <t>ツキ</t>
    </rPh>
    <rPh sb="6" eb="7">
      <t>ケッ</t>
    </rPh>
    <rPh sb="9" eb="10">
      <t>サダム</t>
    </rPh>
    <rPh sb="12" eb="13">
      <t>ショ</t>
    </rPh>
    <phoneticPr fontId="1"/>
  </si>
  <si>
    <t>起 案</t>
    <rPh sb="0" eb="1">
      <t>オキ</t>
    </rPh>
    <rPh sb="2" eb="3">
      <t>アン</t>
    </rPh>
    <phoneticPr fontId="1"/>
  </si>
  <si>
    <t>決 定</t>
    <rPh sb="0" eb="1">
      <t>ケッ</t>
    </rPh>
    <rPh sb="2" eb="3">
      <t>サダム</t>
    </rPh>
    <phoneticPr fontId="1"/>
  </si>
  <si>
    <t>執 行</t>
    <rPh sb="0" eb="1">
      <t>シュウ</t>
    </rPh>
    <rPh sb="2" eb="3">
      <t>ギョウ</t>
    </rPh>
    <phoneticPr fontId="1"/>
  </si>
  <si>
    <t>事　務　長</t>
    <rPh sb="0" eb="1">
      <t>コト</t>
    </rPh>
    <rPh sb="2" eb="3">
      <t>ツトム</t>
    </rPh>
    <rPh sb="4" eb="5">
      <t>チョウ</t>
    </rPh>
    <phoneticPr fontId="1"/>
  </si>
  <si>
    <t>事 務 次 長</t>
    <rPh sb="0" eb="1">
      <t>コト</t>
    </rPh>
    <rPh sb="2" eb="3">
      <t>ツトム</t>
    </rPh>
    <rPh sb="4" eb="5">
      <t>ツギ</t>
    </rPh>
    <rPh sb="6" eb="7">
      <t>チョウ</t>
    </rPh>
    <phoneticPr fontId="1"/>
  </si>
  <si>
    <t>班　　　員</t>
    <rPh sb="0" eb="1">
      <t>ハン</t>
    </rPh>
    <rPh sb="4" eb="5">
      <t>イン</t>
    </rPh>
    <phoneticPr fontId="1"/>
  </si>
  <si>
    <t>担  当  者</t>
    <rPh sb="0" eb="1">
      <t>タン</t>
    </rPh>
    <rPh sb="3" eb="4">
      <t>トウ</t>
    </rPh>
    <rPh sb="6" eb="7">
      <t>シャ</t>
    </rPh>
    <phoneticPr fontId="1"/>
  </si>
  <si>
    <t xml:space="preserve"> 下記のとおり</t>
    <rPh sb="1" eb="3">
      <t>カキ</t>
    </rPh>
    <phoneticPr fontId="1"/>
  </si>
  <si>
    <t xml:space="preserve"> 決定します</t>
    <rPh sb="1" eb="3">
      <t>ケッテイ</t>
    </rPh>
    <phoneticPr fontId="1"/>
  </si>
  <si>
    <t>　決　定　額</t>
    <rPh sb="1" eb="2">
      <t>ケッ</t>
    </rPh>
    <rPh sb="3" eb="4">
      <t>サダム</t>
    </rPh>
    <rPh sb="5" eb="6">
      <t>ガク</t>
    </rPh>
    <phoneticPr fontId="1"/>
  </si>
  <si>
    <t>　概　　　要</t>
    <rPh sb="1" eb="2">
      <t>オオムネ</t>
    </rPh>
    <rPh sb="5" eb="6">
      <t>ヨウ</t>
    </rPh>
    <phoneticPr fontId="1"/>
  </si>
  <si>
    <t>所属所長</t>
    <rPh sb="0" eb="2">
      <t>ショゾク</t>
    </rPh>
    <rPh sb="2" eb="4">
      <t>ショチョウ</t>
    </rPh>
    <phoneticPr fontId="1"/>
  </si>
  <si>
    <t>生 年 月 日</t>
    <rPh sb="0" eb="1">
      <t>セイ</t>
    </rPh>
    <rPh sb="2" eb="3">
      <t>ネン</t>
    </rPh>
    <rPh sb="4" eb="5">
      <t>ツキ</t>
    </rPh>
    <rPh sb="6" eb="7">
      <t>ヒ</t>
    </rPh>
    <phoneticPr fontId="1"/>
  </si>
  <si>
    <t>申請時の注意事項等</t>
    <rPh sb="0" eb="3">
      <t>シンセイジ</t>
    </rPh>
    <rPh sb="4" eb="6">
      <t>チュウイ</t>
    </rPh>
    <rPh sb="6" eb="8">
      <t>ジコウ</t>
    </rPh>
    <rPh sb="8" eb="9">
      <t>トウ</t>
    </rPh>
    <phoneticPr fontId="1"/>
  </si>
  <si>
    <t>※</t>
    <phoneticPr fontId="1"/>
  </si>
  <si>
    <t>令和</t>
    <rPh sb="0" eb="2">
      <t>レイワ</t>
    </rPh>
    <phoneticPr fontId="1"/>
  </si>
  <si>
    <t>班長・主幹</t>
    <rPh sb="0" eb="2">
      <t>ハンチョウ</t>
    </rPh>
    <rPh sb="3" eb="5">
      <t>シュカン</t>
    </rPh>
    <phoneticPr fontId="1"/>
  </si>
  <si>
    <t>（裏面につづく）　　</t>
    <phoneticPr fontId="1"/>
  </si>
  <si>
    <t>育児時短勤務の期間</t>
    <rPh sb="0" eb="2">
      <t>イクジ</t>
    </rPh>
    <rPh sb="2" eb="6">
      <t>ジタンキンム</t>
    </rPh>
    <rPh sb="7" eb="9">
      <t>キカン</t>
    </rPh>
    <phoneticPr fontId="1"/>
  </si>
  <si>
    <t>育児時短勤務手当金</t>
    <rPh sb="0" eb="2">
      <t>イクジ</t>
    </rPh>
    <rPh sb="2" eb="4">
      <t>ジタン</t>
    </rPh>
    <rPh sb="4" eb="6">
      <t>キンム</t>
    </rPh>
    <rPh sb="6" eb="8">
      <t>テアテ</t>
    </rPh>
    <rPh sb="8" eb="9">
      <t>キン</t>
    </rPh>
    <phoneticPr fontId="1"/>
  </si>
  <si>
    <t>所属所受付年月日</t>
    <rPh sb="0" eb="2">
      <t>ショゾク</t>
    </rPh>
    <rPh sb="2" eb="3">
      <t>ショ</t>
    </rPh>
    <rPh sb="3" eb="5">
      <t>ウケツケ</t>
    </rPh>
    <rPh sb="5" eb="8">
      <t>ネンガッピ</t>
    </rPh>
    <phoneticPr fontId="1"/>
  </si>
  <si>
    <t>共済事務</t>
    <rPh sb="0" eb="1">
      <t>トモ</t>
    </rPh>
    <rPh sb="1" eb="2">
      <t>スミ</t>
    </rPh>
    <rPh sb="2" eb="4">
      <t>ジム</t>
    </rPh>
    <phoneticPr fontId="1"/>
  </si>
  <si>
    <t>担当者氏名</t>
    <rPh sb="0" eb="3">
      <t>タントウシャ</t>
    </rPh>
    <rPh sb="3" eb="5">
      <t>シメイ</t>
    </rPh>
    <phoneticPr fontId="1"/>
  </si>
  <si>
    <t>育児時短勤務手当金</t>
    <rPh sb="0" eb="2">
      <t>イクジ</t>
    </rPh>
    <rPh sb="2" eb="9">
      <t>ジタンキンムテアテキン</t>
    </rPh>
    <phoneticPr fontId="1"/>
  </si>
  <si>
    <t>支給対象外となる場合</t>
    <rPh sb="0" eb="2">
      <t>シキュウ</t>
    </rPh>
    <rPh sb="2" eb="4">
      <t>タイショウ</t>
    </rPh>
    <rPh sb="4" eb="5">
      <t>ガイ</t>
    </rPh>
    <rPh sb="8" eb="10">
      <t>バアイ</t>
    </rPh>
    <phoneticPr fontId="1"/>
  </si>
  <si>
    <t>組合員等
記号番号</t>
    <rPh sb="0" eb="3">
      <t>クミアイイン</t>
    </rPh>
    <rPh sb="3" eb="4">
      <t>ナド</t>
    </rPh>
    <rPh sb="5" eb="7">
      <t>キゴウ</t>
    </rPh>
    <rPh sb="7" eb="9">
      <t>バンゴウ</t>
    </rPh>
    <phoneticPr fontId="1"/>
  </si>
  <si>
    <t>育児時短勤務手当金の支給額</t>
    <rPh sb="0" eb="9">
      <t>イクジジタンキンムテアテキン</t>
    </rPh>
    <rPh sb="10" eb="12">
      <t>シキュウ</t>
    </rPh>
    <rPh sb="12" eb="13">
      <t>ガク</t>
    </rPh>
    <phoneticPr fontId="1"/>
  </si>
  <si>
    <t>【1】</t>
    <phoneticPr fontId="1"/>
  </si>
  <si>
    <t>【2】</t>
    <phoneticPr fontId="1"/>
  </si>
  <si>
    <t>当該標準報酬の月額の90％を超える大きさの程度に応じ、10％から一定の</t>
    <phoneticPr fontId="1"/>
  </si>
  <si>
    <t>支給対象月に支払われた報酬の額　×　10％</t>
    <rPh sb="0" eb="5">
      <t>シキュウタイショウツキ</t>
    </rPh>
    <rPh sb="6" eb="8">
      <t>シハラ</t>
    </rPh>
    <rPh sb="11" eb="13">
      <t>ホウシュウ</t>
    </rPh>
    <rPh sb="14" eb="15">
      <t>ガク</t>
    </rPh>
    <phoneticPr fontId="1"/>
  </si>
  <si>
    <t>支給対象月に支払われた報酬の額　×</t>
    <phoneticPr fontId="1"/>
  </si>
  <si>
    <t>月分</t>
    <rPh sb="0" eb="1">
      <t>ガツ</t>
    </rPh>
    <rPh sb="1" eb="2">
      <t>ブン</t>
    </rPh>
    <phoneticPr fontId="1"/>
  </si>
  <si>
    <t>時間</t>
    <rPh sb="0" eb="2">
      <t>ジカン</t>
    </rPh>
    <phoneticPr fontId="1"/>
  </si>
  <si>
    <t>分</t>
    <rPh sb="0" eb="1">
      <t>フン</t>
    </rPh>
    <phoneticPr fontId="1"/>
  </si>
  <si>
    <r>
      <rPr>
        <b/>
        <sz val="11"/>
        <color theme="1"/>
        <rFont val="ＭＳ Ｐゴシック"/>
        <family val="3"/>
        <charset val="128"/>
      </rPr>
      <t>２歳未満</t>
    </r>
    <r>
      <rPr>
        <sz val="11"/>
        <color theme="1"/>
        <rFont val="ＭＳ Ｐ明朝"/>
        <family val="1"/>
        <charset val="128"/>
      </rPr>
      <t>の子を養育するため、育児時短勤務を取得したときに支給されます。なお、育児時短勤務とは以下のとおりです。</t>
    </r>
    <rPh sb="16" eb="20">
      <t>ジタンキンム</t>
    </rPh>
    <rPh sb="38" eb="44">
      <t>イクジジタンキンム</t>
    </rPh>
    <rPh sb="46" eb="48">
      <t>イカ</t>
    </rPh>
    <phoneticPr fontId="1"/>
  </si>
  <si>
    <t>　・地方公務員の育児休業等に関する法律第十条第一項に規定する育児短時間勤務</t>
    <rPh sb="2" eb="7">
      <t>チホウコウムイン</t>
    </rPh>
    <rPh sb="8" eb="12">
      <t>イクジキュウギョウ</t>
    </rPh>
    <rPh sb="12" eb="13">
      <t>トウ</t>
    </rPh>
    <rPh sb="14" eb="15">
      <t>カン</t>
    </rPh>
    <rPh sb="17" eb="19">
      <t>ホウリツ</t>
    </rPh>
    <rPh sb="19" eb="20">
      <t>ダイ</t>
    </rPh>
    <rPh sb="20" eb="22">
      <t>ジュウジョウ</t>
    </rPh>
    <rPh sb="22" eb="23">
      <t>ダイ</t>
    </rPh>
    <rPh sb="23" eb="25">
      <t>イッコウ</t>
    </rPh>
    <rPh sb="26" eb="28">
      <t>キテイ</t>
    </rPh>
    <rPh sb="30" eb="37">
      <t>イクジタンジカンキンム</t>
    </rPh>
    <phoneticPr fontId="1"/>
  </si>
  <si>
    <t>　・地方公務員の育児休業等に関する法律第十九条第一項に規定する部分休業</t>
    <rPh sb="2" eb="7">
      <t>チホウコウムイン</t>
    </rPh>
    <rPh sb="8" eb="12">
      <t>イクジキュウギョウ</t>
    </rPh>
    <rPh sb="12" eb="13">
      <t>トウ</t>
    </rPh>
    <rPh sb="14" eb="15">
      <t>カン</t>
    </rPh>
    <rPh sb="17" eb="19">
      <t>ホウリツ</t>
    </rPh>
    <rPh sb="19" eb="20">
      <t>ダイ</t>
    </rPh>
    <rPh sb="20" eb="22">
      <t>ジュウキュウ</t>
    </rPh>
    <rPh sb="22" eb="23">
      <t>ジョウ</t>
    </rPh>
    <rPh sb="23" eb="24">
      <t>ダイ</t>
    </rPh>
    <rPh sb="24" eb="26">
      <t>イッコウ</t>
    </rPh>
    <rPh sb="27" eb="29">
      <t>キテイ</t>
    </rPh>
    <rPh sb="31" eb="35">
      <t>ブブンキュウギョウ</t>
    </rPh>
    <phoneticPr fontId="1"/>
  </si>
  <si>
    <t>号（等級）</t>
    <rPh sb="0" eb="1">
      <t>ゴウ</t>
    </rPh>
    <rPh sb="2" eb="4">
      <t>トウキュウ</t>
    </rPh>
    <phoneticPr fontId="1"/>
  </si>
  <si>
    <t>標準報酬月額</t>
    <phoneticPr fontId="1"/>
  </si>
  <si>
    <t>令和　　年度</t>
    <rPh sb="0" eb="2">
      <t>レイワ</t>
    </rPh>
    <rPh sb="4" eb="6">
      <t>ネンド</t>
    </rPh>
    <phoneticPr fontId="1"/>
  </si>
  <si>
    <t>左記標準報酬</t>
    <rPh sb="0" eb="2">
      <t>サキ</t>
    </rPh>
    <rPh sb="2" eb="4">
      <t>ヒョウジュン</t>
    </rPh>
    <rPh sb="4" eb="6">
      <t>ホウシュウ</t>
    </rPh>
    <phoneticPr fontId="1"/>
  </si>
  <si>
    <t>月額の等級</t>
    <rPh sb="3" eb="5">
      <t>トウキュウ</t>
    </rPh>
    <phoneticPr fontId="1"/>
  </si>
  <si>
    <r>
      <rPr>
        <b/>
        <u/>
        <sz val="10"/>
        <rFont val="ＭＳ Ｐゴシック"/>
        <family val="3"/>
        <charset val="128"/>
        <scheme val="minor"/>
      </rPr>
      <t>育児時短勤務開始月</t>
    </r>
    <r>
      <rPr>
        <sz val="10"/>
        <color theme="1"/>
        <rFont val="ＭＳ Ｐ明朝"/>
        <family val="1"/>
        <charset val="128"/>
      </rPr>
      <t>の</t>
    </r>
    <rPh sb="0" eb="6">
      <t>イクジジタンキンム</t>
    </rPh>
    <rPh sb="6" eb="8">
      <t>カイシ</t>
    </rPh>
    <rPh sb="8" eb="9">
      <t>ツキ</t>
    </rPh>
    <phoneticPr fontId="1"/>
  </si>
  <si>
    <t>支給対象月に支払われた報酬の額が育児時短勤務を開始した月の標準報酬の月額の90％未満のとき</t>
    <rPh sb="0" eb="5">
      <t>シキュウタイショウツキ</t>
    </rPh>
    <rPh sb="6" eb="8">
      <t>シハラ</t>
    </rPh>
    <rPh sb="11" eb="13">
      <t>ホウシュウ</t>
    </rPh>
    <rPh sb="14" eb="15">
      <t>ガク</t>
    </rPh>
    <rPh sb="16" eb="22">
      <t>イクジジタンキンム</t>
    </rPh>
    <rPh sb="23" eb="25">
      <t>カイシ</t>
    </rPh>
    <rPh sb="27" eb="28">
      <t>ツキ</t>
    </rPh>
    <rPh sb="29" eb="33">
      <t>ヒョウジュンホウシュウ</t>
    </rPh>
    <rPh sb="34" eb="36">
      <t>ゲツガク</t>
    </rPh>
    <rPh sb="40" eb="42">
      <t>ミマン</t>
    </rPh>
    <phoneticPr fontId="1"/>
  </si>
  <si>
    <t>支給対象月に支払われた報酬の額が育児時短勤務を開始した月の標準報酬の月額の90％以上100％未満のとき</t>
    <rPh sb="40" eb="42">
      <t>イジョウ</t>
    </rPh>
    <rPh sb="46" eb="48">
      <t>ミマン</t>
    </rPh>
    <phoneticPr fontId="1"/>
  </si>
  <si>
    <t>以下の【1】～【2】のうち、該当する金額を支給します。なお、計算の中で上限額の設定があります。</t>
    <rPh sb="0" eb="2">
      <t>イカ</t>
    </rPh>
    <rPh sb="14" eb="16">
      <t>ガイトウ</t>
    </rPh>
    <rPh sb="18" eb="20">
      <t>キンガク</t>
    </rPh>
    <rPh sb="21" eb="23">
      <t>シキュウ</t>
    </rPh>
    <rPh sb="30" eb="32">
      <t>ケイサン</t>
    </rPh>
    <rPh sb="33" eb="34">
      <t>ナカ</t>
    </rPh>
    <rPh sb="35" eb="37">
      <t>ジョウゲン</t>
    </rPh>
    <rPh sb="37" eb="38">
      <t>ガク</t>
    </rPh>
    <rPh sb="39" eb="41">
      <t>セッテイ</t>
    </rPh>
    <phoneticPr fontId="1"/>
  </si>
  <si>
    <t>エ：育児時短勤務取得期間の末日までに、子が2歳に達したり、産前産後休暇を取得した場合等は、その日以降</t>
    <rPh sb="2" eb="4">
      <t>イクジ</t>
    </rPh>
    <rPh sb="4" eb="6">
      <t>ジタン</t>
    </rPh>
    <rPh sb="6" eb="8">
      <t>キンム</t>
    </rPh>
    <rPh sb="8" eb="10">
      <t>シュトク</t>
    </rPh>
    <rPh sb="10" eb="12">
      <t>キカン</t>
    </rPh>
    <rPh sb="13" eb="15">
      <t>マツジツ</t>
    </rPh>
    <rPh sb="19" eb="20">
      <t>コ</t>
    </rPh>
    <rPh sb="22" eb="23">
      <t>サイ</t>
    </rPh>
    <rPh sb="24" eb="25">
      <t>タッ</t>
    </rPh>
    <rPh sb="29" eb="33">
      <t>サンゼンサンゴ</t>
    </rPh>
    <rPh sb="33" eb="35">
      <t>キュウカ</t>
    </rPh>
    <rPh sb="36" eb="38">
      <t>シュトク</t>
    </rPh>
    <rPh sb="40" eb="42">
      <t>バアイ</t>
    </rPh>
    <rPh sb="42" eb="43">
      <t>ナド</t>
    </rPh>
    <rPh sb="47" eb="48">
      <t>ヒ</t>
    </rPh>
    <rPh sb="48" eb="50">
      <t>イコウ</t>
    </rPh>
    <phoneticPr fontId="1"/>
  </si>
  <si>
    <t>割合で逓減するように総務省令で定める率（試算シート参照）</t>
    <rPh sb="20" eb="21">
      <t>タメ</t>
    </rPh>
    <rPh sb="25" eb="27">
      <t>サンショウ</t>
    </rPh>
    <phoneticPr fontId="1"/>
  </si>
  <si>
    <t>②　育児部分休業を取得する場合には、部分休業承認請求書（所属内で決裁後のもの）の写し及び減額されたことがわかる</t>
    <rPh sb="2" eb="4">
      <t>イクジ</t>
    </rPh>
    <rPh sb="4" eb="6">
      <t>ブブン</t>
    </rPh>
    <rPh sb="6" eb="8">
      <t>キュウギョウ</t>
    </rPh>
    <rPh sb="9" eb="11">
      <t>シュトク</t>
    </rPh>
    <rPh sb="13" eb="15">
      <t>バアイ</t>
    </rPh>
    <rPh sb="18" eb="20">
      <t>ブブン</t>
    </rPh>
    <rPh sb="20" eb="22">
      <t>キュウギョウ</t>
    </rPh>
    <rPh sb="22" eb="24">
      <t>ショウニン</t>
    </rPh>
    <rPh sb="24" eb="26">
      <t>セイキュウ</t>
    </rPh>
    <rPh sb="28" eb="30">
      <t>ショゾク</t>
    </rPh>
    <rPh sb="30" eb="31">
      <t>ナイ</t>
    </rPh>
    <rPh sb="32" eb="34">
      <t>ケッサイ</t>
    </rPh>
    <rPh sb="34" eb="35">
      <t>ゴ</t>
    </rPh>
    <rPh sb="40" eb="41">
      <t>ウツ</t>
    </rPh>
    <rPh sb="42" eb="43">
      <t>オヨ</t>
    </rPh>
    <rPh sb="44" eb="46">
      <t>ゲンガク</t>
    </rPh>
    <phoneticPr fontId="1"/>
  </si>
  <si>
    <t>当該手当金については、令和７年度は原則、当月分を翌々月25日に支給します（例：8月分⇒10月支給）。</t>
    <rPh sb="11" eb="13">
      <t>レイワ</t>
    </rPh>
    <rPh sb="14" eb="16">
      <t>ネンド</t>
    </rPh>
    <rPh sb="24" eb="26">
      <t>ヨクヨク</t>
    </rPh>
    <phoneticPr fontId="1"/>
  </si>
  <si>
    <t>令和　　年　　月　　日</t>
    <rPh sb="0" eb="2">
      <t>レイワ</t>
    </rPh>
    <rPh sb="4" eb="5">
      <t>ネン</t>
    </rPh>
    <rPh sb="7" eb="8">
      <t>ガツ</t>
    </rPh>
    <rPh sb="10" eb="11">
      <t>ヒ</t>
    </rPh>
    <phoneticPr fontId="1"/>
  </si>
  <si>
    <t>週</t>
    <phoneticPr fontId="1"/>
  </si>
  <si>
    <t>（減額後の額）</t>
    <rPh sb="1" eb="3">
      <t>ゲンガク</t>
    </rPh>
    <rPh sb="3" eb="4">
      <t>ゴ</t>
    </rPh>
    <rPh sb="5" eb="6">
      <t>ガク</t>
    </rPh>
    <phoneticPr fontId="1"/>
  </si>
  <si>
    <t>※該当するものを〇で囲んでください。「有　その他」の場合は支給単位期間を記入してください。</t>
    <rPh sb="1" eb="3">
      <t>ガイトウ</t>
    </rPh>
    <rPh sb="10" eb="11">
      <t>カコ</t>
    </rPh>
    <rPh sb="19" eb="20">
      <t>アリ</t>
    </rPh>
    <rPh sb="23" eb="24">
      <t>ホカ</t>
    </rPh>
    <rPh sb="26" eb="28">
      <t>バアイ</t>
    </rPh>
    <rPh sb="29" eb="31">
      <t>シキュウ</t>
    </rPh>
    <rPh sb="31" eb="33">
      <t>タンイ</t>
    </rPh>
    <rPh sb="33" eb="35">
      <t>キカン</t>
    </rPh>
    <rPh sb="36" eb="38">
      <t>キニュウ</t>
    </rPh>
    <phoneticPr fontId="1"/>
  </si>
  <si>
    <t>支給額　　　　　　　　　　　　　　</t>
    <rPh sb="0" eb="3">
      <t>シキュウガク</t>
    </rPh>
    <phoneticPr fontId="1"/>
  </si>
  <si>
    <t>一か月あたりに按分した額</t>
    <rPh sb="0" eb="1">
      <t>イッ</t>
    </rPh>
    <rPh sb="2" eb="3">
      <t>ゲツ</t>
    </rPh>
    <rPh sb="7" eb="9">
      <t>アンブン</t>
    </rPh>
    <rPh sb="11" eb="12">
      <t>ガク</t>
    </rPh>
    <phoneticPr fontId="1"/>
  </si>
  <si>
    <t>なお、支給対象月に支払われた報酬の額は、以下のとおりです。</t>
    <rPh sb="3" eb="8">
      <t>シキュウタイショウツキ</t>
    </rPh>
    <rPh sb="9" eb="11">
      <t>シハラ</t>
    </rPh>
    <rPh sb="14" eb="16">
      <t>ホウシュウ</t>
    </rPh>
    <rPh sb="17" eb="18">
      <t>ガク</t>
    </rPh>
    <rPh sb="20" eb="22">
      <t>イカ</t>
    </rPh>
    <phoneticPr fontId="1"/>
  </si>
  <si>
    <t>　対象外。）</t>
    <rPh sb="1" eb="4">
      <t>タイショウガイ</t>
    </rPh>
    <phoneticPr fontId="1"/>
  </si>
  <si>
    <t>　</t>
    <phoneticPr fontId="1"/>
  </si>
  <si>
    <t>（ｂ）</t>
    <phoneticPr fontId="1"/>
  </si>
  <si>
    <t>（a）</t>
    <phoneticPr fontId="1"/>
  </si>
  <si>
    <t>手当名　（　　　　　　　　　　　　　）</t>
    <rPh sb="0" eb="2">
      <t>テアテ</t>
    </rPh>
    <rPh sb="2" eb="3">
      <t>メイ</t>
    </rPh>
    <phoneticPr fontId="1"/>
  </si>
  <si>
    <t>（ｃ）</t>
    <phoneticPr fontId="1"/>
  </si>
  <si>
    <t>入力画面</t>
    <rPh sb="0" eb="4">
      <t>ニュウリョクガメン</t>
    </rPh>
    <phoneticPr fontId="1"/>
  </si>
  <si>
    <t>※　水色のセルに入力してください（単位の入力は不要です）</t>
    <rPh sb="2" eb="4">
      <t>ミズイロ</t>
    </rPh>
    <rPh sb="8" eb="10">
      <t>ニュウリョク</t>
    </rPh>
    <rPh sb="17" eb="19">
      <t>タンイ</t>
    </rPh>
    <rPh sb="20" eb="22">
      <t>ニュウリョク</t>
    </rPh>
    <rPh sb="23" eb="25">
      <t>フヨウ</t>
    </rPh>
    <phoneticPr fontId="1"/>
  </si>
  <si>
    <t>１．入力事項</t>
    <rPh sb="2" eb="6">
      <t>ニュウリョクジコウ</t>
    </rPh>
    <phoneticPr fontId="1"/>
  </si>
  <si>
    <t>育児時短勤務を開始した日の属する月の標準報酬の月額(a)</t>
    <rPh sb="0" eb="6">
      <t>イクジジタンキンム</t>
    </rPh>
    <rPh sb="18" eb="22">
      <t>ヒョウジュンホウシュウ</t>
    </rPh>
    <rPh sb="23" eb="25">
      <t>ゲツガク</t>
    </rPh>
    <phoneticPr fontId="1"/>
  </si>
  <si>
    <t>支給対象月における報酬の額</t>
    <rPh sb="0" eb="5">
      <t>シキュウタイショウツキ</t>
    </rPh>
    <rPh sb="9" eb="11">
      <t>ホウシュウ</t>
    </rPh>
    <rPh sb="12" eb="13">
      <t>ガク</t>
    </rPh>
    <phoneticPr fontId="1"/>
  </si>
  <si>
    <t>　①当該月に支給された報酬の額</t>
    <rPh sb="2" eb="4">
      <t>トウガイ</t>
    </rPh>
    <rPh sb="4" eb="5">
      <t>ツキ</t>
    </rPh>
    <rPh sb="6" eb="8">
      <t>シキュウ</t>
    </rPh>
    <rPh sb="11" eb="13">
      <t>ホウシュウ</t>
    </rPh>
    <rPh sb="14" eb="15">
      <t>ガク</t>
    </rPh>
    <phoneticPr fontId="1"/>
  </si>
  <si>
    <t>　②複数月にわたり支給される手当の額</t>
    <rPh sb="2" eb="5">
      <t>フクスウツキ</t>
    </rPh>
    <rPh sb="9" eb="11">
      <t>シキュウ</t>
    </rPh>
    <rPh sb="14" eb="16">
      <t>テアテ</t>
    </rPh>
    <rPh sb="17" eb="18">
      <t>ガク</t>
    </rPh>
    <phoneticPr fontId="1"/>
  </si>
  <si>
    <t>　②-1</t>
    <phoneticPr fontId="1"/>
  </si>
  <si>
    <t>手当</t>
    <rPh sb="0" eb="2">
      <t>テアテ</t>
    </rPh>
    <phoneticPr fontId="1"/>
  </si>
  <si>
    <t>月</t>
    <rPh sb="0" eb="1">
      <t>ツキ</t>
    </rPh>
    <phoneticPr fontId="1"/>
  </si>
  <si>
    <t>　②-2</t>
    <phoneticPr fontId="1"/>
  </si>
  <si>
    <t>　②-3</t>
    <phoneticPr fontId="1"/>
  </si>
  <si>
    <t>２．支給割合の算定</t>
    <rPh sb="2" eb="6">
      <t>シキュウワリアイ</t>
    </rPh>
    <rPh sb="7" eb="9">
      <t>サンテイ</t>
    </rPh>
    <phoneticPr fontId="1"/>
  </si>
  <si>
    <t>第4項第1号</t>
    <rPh sb="0" eb="1">
      <t>ダイ</t>
    </rPh>
    <rPh sb="2" eb="3">
      <t>コウ</t>
    </rPh>
    <rPh sb="3" eb="4">
      <t>ダイ</t>
    </rPh>
    <rPh sb="5" eb="6">
      <t>ゴウ</t>
    </rPh>
    <phoneticPr fontId="1"/>
  </si>
  <si>
    <r>
      <t>第4項第2号
 総務省令で定める率</t>
    </r>
    <r>
      <rPr>
        <sz val="11"/>
        <color rgb="FFFF0000"/>
        <rFont val="ＭＳ ゴシック"/>
        <family val="3"/>
        <charset val="128"/>
      </rPr>
      <t>:(①-(②＋③)/②）</t>
    </r>
    <rPh sb="0" eb="1">
      <t>ダイ</t>
    </rPh>
    <rPh sb="2" eb="3">
      <t>コウ</t>
    </rPh>
    <rPh sb="3" eb="4">
      <t>ダイ</t>
    </rPh>
    <rPh sb="5" eb="6">
      <t>ゴウ</t>
    </rPh>
    <rPh sb="8" eb="12">
      <t>ソウムショウレイ</t>
    </rPh>
    <rPh sb="13" eb="14">
      <t>サダ</t>
    </rPh>
    <phoneticPr fontId="1"/>
  </si>
  <si>
    <t>　①標準報酬の月額(a)×100/100</t>
    <rPh sb="2" eb="6">
      <t>ヒョウジュンホウシュウ</t>
    </rPh>
    <rPh sb="7" eb="9">
      <t>ゲツガク</t>
    </rPh>
    <phoneticPr fontId="1"/>
  </si>
  <si>
    <t>　②支給対象月における報酬の額</t>
    <rPh sb="2" eb="7">
      <t>シキュウタイショウツキ</t>
    </rPh>
    <rPh sb="11" eb="13">
      <t>ホウシュウ</t>
    </rPh>
    <rPh sb="14" eb="15">
      <t>ガク</t>
    </rPh>
    <phoneticPr fontId="1"/>
  </si>
  <si>
    <t>　③{a×1/100} ×{ (①-②)/ (a×10/100）}</t>
    <phoneticPr fontId="1"/>
  </si>
  <si>
    <t>地共済法第70条の5第2項
（支給限度額）</t>
    <rPh sb="0" eb="4">
      <t>チキョウサイホウ</t>
    </rPh>
    <rPh sb="4" eb="5">
      <t>ダイ</t>
    </rPh>
    <rPh sb="7" eb="8">
      <t>ジョウ</t>
    </rPh>
    <rPh sb="10" eb="11">
      <t>ダイ</t>
    </rPh>
    <rPh sb="12" eb="13">
      <t>コウ</t>
    </rPh>
    <rPh sb="15" eb="20">
      <t>シキュウゲンドガク</t>
    </rPh>
    <phoneticPr fontId="1"/>
  </si>
  <si>
    <t>地共済法第70条の5第5項
（基準標準報酬月額相当額）</t>
    <rPh sb="0" eb="4">
      <t>チキョウサイホウ</t>
    </rPh>
    <rPh sb="4" eb="5">
      <t>ダイ</t>
    </rPh>
    <rPh sb="7" eb="8">
      <t>ジョウ</t>
    </rPh>
    <rPh sb="10" eb="11">
      <t>ダイ</t>
    </rPh>
    <rPh sb="12" eb="13">
      <t>コウ</t>
    </rPh>
    <rPh sb="15" eb="26">
      <t>キジュンヒョウジュンホウシュウゲツガクソウトウガク</t>
    </rPh>
    <phoneticPr fontId="1"/>
  </si>
  <si>
    <t>　雇用保険法第17条第4項第2号ハの額</t>
    <rPh sb="1" eb="6">
      <t>コヨウホケンホウ</t>
    </rPh>
    <rPh sb="6" eb="7">
      <t>ダイ</t>
    </rPh>
    <rPh sb="9" eb="10">
      <t>ジョウ</t>
    </rPh>
    <rPh sb="10" eb="11">
      <t>ダイ</t>
    </rPh>
    <rPh sb="12" eb="13">
      <t>コウ</t>
    </rPh>
    <rPh sb="13" eb="14">
      <t>ダイ</t>
    </rPh>
    <rPh sb="15" eb="16">
      <t>ゴウ</t>
    </rPh>
    <rPh sb="18" eb="19">
      <t>ガク</t>
    </rPh>
    <phoneticPr fontId="1"/>
  </si>
  <si>
    <t>地共済法第70条の5第6項
（支給下限額）</t>
    <rPh sb="0" eb="4">
      <t>チキョウサイホウ</t>
    </rPh>
    <rPh sb="4" eb="5">
      <t>ダイ</t>
    </rPh>
    <rPh sb="7" eb="8">
      <t>ジョウ</t>
    </rPh>
    <rPh sb="10" eb="11">
      <t>ダイ</t>
    </rPh>
    <rPh sb="12" eb="13">
      <t>コウ</t>
    </rPh>
    <rPh sb="15" eb="17">
      <t>シキュウ</t>
    </rPh>
    <rPh sb="17" eb="20">
      <t>カゲンガク</t>
    </rPh>
    <phoneticPr fontId="1"/>
  </si>
  <si>
    <t>　雇用保険法第17条第4項第1号の額</t>
    <rPh sb="1" eb="6">
      <t>コヨウホケンホウ</t>
    </rPh>
    <rPh sb="6" eb="7">
      <t>ダイ</t>
    </rPh>
    <rPh sb="9" eb="10">
      <t>ジョウ</t>
    </rPh>
    <rPh sb="10" eb="11">
      <t>ダイ</t>
    </rPh>
    <rPh sb="12" eb="13">
      <t>コウ</t>
    </rPh>
    <rPh sb="13" eb="14">
      <t>ダイ</t>
    </rPh>
    <rPh sb="15" eb="16">
      <t>ゴウ</t>
    </rPh>
    <rPh sb="17" eb="18">
      <t>ガク</t>
    </rPh>
    <phoneticPr fontId="1"/>
  </si>
  <si>
    <t>育児時短勤務手当金試算シート</t>
  </si>
  <si>
    <t>※このシートには手を加えないでください。
正しく計算されなくなります。</t>
    <rPh sb="8" eb="9">
      <t>テ</t>
    </rPh>
    <rPh sb="10" eb="11">
      <t>クワ</t>
    </rPh>
    <rPh sb="21" eb="22">
      <t>タダ</t>
    </rPh>
    <rPh sb="24" eb="26">
      <t>ケイサン</t>
    </rPh>
    <phoneticPr fontId="1"/>
  </si>
  <si>
    <t>標準報酬の月額</t>
    <rPh sb="0" eb="2">
      <t>ヒョウジュン</t>
    </rPh>
    <rPh sb="2" eb="4">
      <t>ホウシュウ</t>
    </rPh>
    <rPh sb="5" eb="7">
      <t>ゲツガク</t>
    </rPh>
    <phoneticPr fontId="39"/>
  </si>
  <si>
    <t>報酬の額</t>
    <rPh sb="0" eb="2">
      <t>ホウシュウ</t>
    </rPh>
    <rPh sb="3" eb="4">
      <t>ガク</t>
    </rPh>
    <phoneticPr fontId="1"/>
  </si>
  <si>
    <t>支給割合</t>
    <rPh sb="0" eb="4">
      <t>シキュウワリアイ</t>
    </rPh>
    <phoneticPr fontId="1"/>
  </si>
  <si>
    <t>支給限度額</t>
    <rPh sb="0" eb="5">
      <t>シキュウゲンドガク</t>
    </rPh>
    <phoneticPr fontId="1"/>
  </si>
  <si>
    <t>支給下限額</t>
    <rPh sb="0" eb="5">
      <t>シキュウカゲンガク</t>
    </rPh>
    <phoneticPr fontId="1"/>
  </si>
  <si>
    <t>基準報酬月額相当額</t>
    <rPh sb="0" eb="2">
      <t>キジュン</t>
    </rPh>
    <rPh sb="2" eb="4">
      <t>ホウシュウ</t>
    </rPh>
    <rPh sb="4" eb="6">
      <t>ゲツガク</t>
    </rPh>
    <rPh sb="6" eb="8">
      <t>ソウトウ</t>
    </rPh>
    <rPh sb="8" eb="9">
      <t>ガク</t>
    </rPh>
    <phoneticPr fontId="1"/>
  </si>
  <si>
    <t>支給額</t>
    <rPh sb="0" eb="3">
      <t>シキュウガク</t>
    </rPh>
    <phoneticPr fontId="1"/>
  </si>
  <si>
    <t>計　算　方　法</t>
    <rPh sb="0" eb="1">
      <t>ケイ</t>
    </rPh>
    <rPh sb="2" eb="3">
      <t>サン</t>
    </rPh>
    <rPh sb="4" eb="5">
      <t>カタ</t>
    </rPh>
    <rPh sb="6" eb="7">
      <t>ホウ</t>
    </rPh>
    <phoneticPr fontId="1"/>
  </si>
  <si>
    <t>＜前提条件＞
　支給対象月における報酬の額が育児時短勤務を開始した日の属する月の標準報酬の月額未満であること。</t>
    <rPh sb="1" eb="3">
      <t>ゼンテイ</t>
    </rPh>
    <rPh sb="3" eb="5">
      <t>ジョウケン</t>
    </rPh>
    <rPh sb="8" eb="13">
      <t>シキュウタイショウツキ</t>
    </rPh>
    <rPh sb="17" eb="19">
      <t>ホウシュウ</t>
    </rPh>
    <rPh sb="20" eb="21">
      <t>ガク</t>
    </rPh>
    <rPh sb="40" eb="44">
      <t>ヒョウジュンホウシュウ</t>
    </rPh>
    <rPh sb="45" eb="47">
      <t>ゲツガク</t>
    </rPh>
    <rPh sb="47" eb="49">
      <t>ミマン</t>
    </rPh>
    <phoneticPr fontId="1"/>
  </si>
  <si>
    <t>①　報酬の額が支給限度額未満であるかを判断し、支給限度額以上である場合は支給されません。</t>
    <rPh sb="12" eb="14">
      <t>ミマン</t>
    </rPh>
    <rPh sb="33" eb="35">
      <t>バアイ</t>
    </rPh>
    <rPh sb="36" eb="38">
      <t>シキュウ</t>
    </rPh>
    <phoneticPr fontId="1"/>
  </si>
  <si>
    <t>②　標準報酬の月額と基準報酬月額相当額を比較し、小さい方の額が③の計算対象となります。</t>
    <rPh sb="2" eb="4">
      <t>ヒョウジュン</t>
    </rPh>
    <rPh sb="4" eb="6">
      <t>ホウシュウ</t>
    </rPh>
    <rPh sb="7" eb="9">
      <t>ゲツガク</t>
    </rPh>
    <rPh sb="10" eb="12">
      <t>キジュン</t>
    </rPh>
    <rPh sb="12" eb="14">
      <t>ホウシュウ</t>
    </rPh>
    <rPh sb="14" eb="16">
      <t>ゲツガク</t>
    </rPh>
    <rPh sb="16" eb="18">
      <t>ソウトウ</t>
    </rPh>
    <rPh sb="18" eb="19">
      <t>ガク</t>
    </rPh>
    <rPh sb="20" eb="22">
      <t>ヒカク</t>
    </rPh>
    <rPh sb="24" eb="25">
      <t>チイ</t>
    </rPh>
    <rPh sb="27" eb="28">
      <t>ホウ</t>
    </rPh>
    <rPh sb="29" eb="30">
      <t>ガク</t>
    </rPh>
    <rPh sb="33" eb="35">
      <t>ケイサン</t>
    </rPh>
    <rPh sb="35" eb="37">
      <t>タイショウ</t>
    </rPh>
    <phoneticPr fontId="1"/>
  </si>
  <si>
    <t>③　報酬の額が②で求めた額の９０％以上か未満かを判断します。</t>
    <rPh sb="2" eb="4">
      <t>ホウシュウ</t>
    </rPh>
    <rPh sb="5" eb="6">
      <t>ガク</t>
    </rPh>
    <rPh sb="9" eb="10">
      <t>モト</t>
    </rPh>
    <rPh sb="12" eb="13">
      <t>ガク</t>
    </rPh>
    <phoneticPr fontId="1"/>
  </si>
  <si>
    <t>④　③で９０％未満であれば１０％を、９０％以上であれば総務省令で定める率を報酬の額に乗じて計算し
  ます。</t>
    <rPh sb="7" eb="9">
      <t>ミマン</t>
    </rPh>
    <rPh sb="21" eb="23">
      <t>イジョウ</t>
    </rPh>
    <rPh sb="27" eb="30">
      <t>ソウムショウ</t>
    </rPh>
    <rPh sb="30" eb="31">
      <t>レイ</t>
    </rPh>
    <rPh sb="32" eb="33">
      <t>サダ</t>
    </rPh>
    <rPh sb="35" eb="36">
      <t>リツ</t>
    </rPh>
    <rPh sb="37" eb="39">
      <t>ホウシュウ</t>
    </rPh>
    <rPh sb="40" eb="41">
      <t>ガク</t>
    </rPh>
    <rPh sb="42" eb="43">
      <t>ジョウ</t>
    </rPh>
    <rPh sb="45" eb="47">
      <t>ケイサン</t>
    </rPh>
    <phoneticPr fontId="1"/>
  </si>
  <si>
    <t>⑤　④で求めた額が支給下限額以上であるかを判断し、支給下限額未満である場合は支給されません。</t>
    <rPh sb="4" eb="5">
      <t>モト</t>
    </rPh>
    <rPh sb="7" eb="8">
      <t>ガク</t>
    </rPh>
    <rPh sb="14" eb="16">
      <t>イジョウ</t>
    </rPh>
    <rPh sb="21" eb="23">
      <t>ハンダン</t>
    </rPh>
    <rPh sb="25" eb="30">
      <t>シキュウカゲンガク</t>
    </rPh>
    <rPh sb="30" eb="32">
      <t>ミマン</t>
    </rPh>
    <phoneticPr fontId="1"/>
  </si>
  <si>
    <t>⑥　報酬の額に④で求めた額を加えて得た額が支給限度額以下であるかを判断し、支給限度額以下である場
  合は、④で求めた額が支給額となります。</t>
    <rPh sb="2" eb="4">
      <t>ホウシュウ</t>
    </rPh>
    <rPh sb="5" eb="6">
      <t>ガク</t>
    </rPh>
    <rPh sb="9" eb="10">
      <t>モト</t>
    </rPh>
    <rPh sb="12" eb="13">
      <t>ガク</t>
    </rPh>
    <rPh sb="14" eb="15">
      <t>クワ</t>
    </rPh>
    <rPh sb="17" eb="18">
      <t>エ</t>
    </rPh>
    <rPh sb="19" eb="20">
      <t>ガク</t>
    </rPh>
    <rPh sb="21" eb="26">
      <t>シキュウゲンドガク</t>
    </rPh>
    <rPh sb="26" eb="28">
      <t>イカ</t>
    </rPh>
    <rPh sb="33" eb="35">
      <t>ハンダン</t>
    </rPh>
    <rPh sb="37" eb="44">
      <t>シキュウゲンドガクイカ</t>
    </rPh>
    <rPh sb="47" eb="48">
      <t>ジョウ</t>
    </rPh>
    <rPh sb="51" eb="52">
      <t>ゴウ</t>
    </rPh>
    <rPh sb="56" eb="57">
      <t>モト</t>
    </rPh>
    <rPh sb="59" eb="60">
      <t>ガク</t>
    </rPh>
    <rPh sb="61" eb="64">
      <t>シキュウガク</t>
    </rPh>
    <phoneticPr fontId="1"/>
  </si>
  <si>
    <t>⑦　⑥で支給限度額を超える場合は、支給限度額から報酬の額を引いた額が支給額となります。</t>
    <rPh sb="4" eb="6">
      <t>シキュウ</t>
    </rPh>
    <rPh sb="6" eb="8">
      <t>ゲンド</t>
    </rPh>
    <rPh sb="8" eb="9">
      <t>ガク</t>
    </rPh>
    <rPh sb="10" eb="11">
      <t>コ</t>
    </rPh>
    <rPh sb="13" eb="15">
      <t>バアイ</t>
    </rPh>
    <rPh sb="24" eb="26">
      <t>ホウシュウ</t>
    </rPh>
    <rPh sb="27" eb="28">
      <t>ガク</t>
    </rPh>
    <phoneticPr fontId="1"/>
  </si>
  <si>
    <t>支　給　額　の　計　算</t>
    <rPh sb="0" eb="1">
      <t>シ</t>
    </rPh>
    <rPh sb="2" eb="3">
      <t>キュウ</t>
    </rPh>
    <rPh sb="4" eb="5">
      <t>ガク</t>
    </rPh>
    <rPh sb="8" eb="9">
      <t>ケイ</t>
    </rPh>
    <rPh sb="10" eb="11">
      <t>サン</t>
    </rPh>
    <phoneticPr fontId="39"/>
  </si>
  <si>
    <t>（１）　支給の可否</t>
    <rPh sb="4" eb="6">
      <t>シキュウ</t>
    </rPh>
    <rPh sb="7" eb="9">
      <t>カヒ</t>
    </rPh>
    <phoneticPr fontId="39"/>
  </si>
  <si>
    <t>　報酬の額</t>
    <rPh sb="1" eb="3">
      <t>ホウシュウ</t>
    </rPh>
    <rPh sb="4" eb="5">
      <t>ガク</t>
    </rPh>
    <phoneticPr fontId="39"/>
  </si>
  <si>
    <t>①</t>
    <phoneticPr fontId="1"/>
  </si>
  <si>
    <t>（</t>
    <phoneticPr fontId="39"/>
  </si>
  <si>
    <t>）円</t>
    <rPh sb="1" eb="2">
      <t>エン</t>
    </rPh>
    <phoneticPr fontId="39"/>
  </si>
  <si>
    <t>(</t>
    <phoneticPr fontId="1"/>
  </si>
  <si>
    <t>）円</t>
    <rPh sb="1" eb="2">
      <t>エン</t>
    </rPh>
    <phoneticPr fontId="1"/>
  </si>
  <si>
    <t>（２）　支給割合の算定</t>
    <rPh sb="4" eb="6">
      <t>シキュウ</t>
    </rPh>
    <rPh sb="6" eb="8">
      <t>ワリアイ</t>
    </rPh>
    <rPh sb="9" eb="11">
      <t>サンテイ</t>
    </rPh>
    <phoneticPr fontId="39"/>
  </si>
  <si>
    <t>　標準報酬の月額</t>
    <rPh sb="1" eb="3">
      <t>ヒョウジュン</t>
    </rPh>
    <rPh sb="3" eb="5">
      <t>ホウシュウ</t>
    </rPh>
    <rPh sb="6" eb="8">
      <t>ゲツガク</t>
    </rPh>
    <phoneticPr fontId="39"/>
  </si>
  <si>
    <t>基準標準報酬月額相当額</t>
    <rPh sb="0" eb="4">
      <t>キジュンヒョウジュン</t>
    </rPh>
    <rPh sb="4" eb="8">
      <t>ホウシュウゲツガク</t>
    </rPh>
    <rPh sb="8" eb="11">
      <t>ソウトウガク</t>
    </rPh>
    <phoneticPr fontId="1"/>
  </si>
  <si>
    <t>②</t>
    <phoneticPr fontId="1"/>
  </si>
  <si>
    <t>　標準報酬の月額又は基準報酬月額相当額</t>
    <rPh sb="1" eb="3">
      <t>ヒョウジュン</t>
    </rPh>
    <rPh sb="3" eb="5">
      <t>ホウシュウ</t>
    </rPh>
    <rPh sb="6" eb="8">
      <t>ゲツガク</t>
    </rPh>
    <rPh sb="8" eb="9">
      <t>マタ</t>
    </rPh>
    <rPh sb="10" eb="12">
      <t>キジュン</t>
    </rPh>
    <rPh sb="12" eb="14">
      <t>ホウシュウ</t>
    </rPh>
    <rPh sb="14" eb="16">
      <t>ゲツガク</t>
    </rPh>
    <rPh sb="16" eb="18">
      <t>ソウトウ</t>
    </rPh>
    <rPh sb="18" eb="19">
      <t>ガク</t>
    </rPh>
    <phoneticPr fontId="39"/>
  </si>
  <si>
    <t>標準報酬の月額の90％の額</t>
    <phoneticPr fontId="1"/>
  </si>
  <si>
    <t>③</t>
    <phoneticPr fontId="1"/>
  </si>
  <si>
    <t>×</t>
    <phoneticPr fontId="39"/>
  </si>
  <si>
    <t>％</t>
  </si>
  <si>
    <t>=</t>
    <phoneticPr fontId="1"/>
  </si>
  <si>
    <t>標準報酬月額の90％の額</t>
    <rPh sb="11" eb="12">
      <t>ガク</t>
    </rPh>
    <phoneticPr fontId="1"/>
  </si>
  <si>
    <t>（３）　支給額の計算</t>
    <rPh sb="4" eb="7">
      <t>シキュウガク</t>
    </rPh>
    <rPh sb="8" eb="10">
      <t>ケイサン</t>
    </rPh>
    <phoneticPr fontId="39"/>
  </si>
  <si>
    <t>算出額①</t>
    <rPh sb="0" eb="2">
      <t>サンシュツ</t>
    </rPh>
    <rPh sb="2" eb="3">
      <t>ガク</t>
    </rPh>
    <phoneticPr fontId="1"/>
  </si>
  <si>
    <t>④</t>
    <phoneticPr fontId="1"/>
  </si>
  <si>
    <t>⑤</t>
    <phoneticPr fontId="1"/>
  </si>
  <si>
    <t>⑥</t>
    <phoneticPr fontId="1"/>
  </si>
  <si>
    <t>＋</t>
    <phoneticPr fontId="39"/>
  </si>
  <si>
    <t>）円</t>
    <phoneticPr fontId="1"/>
  </si>
  <si>
    <t>支給限度額</t>
  </si>
  <si>
    <t>算出額②</t>
    <rPh sb="0" eb="2">
      <t>サンシュツ</t>
    </rPh>
    <rPh sb="2" eb="3">
      <t>ガク</t>
    </rPh>
    <phoneticPr fontId="1"/>
  </si>
  <si>
    <t>⑦</t>
    <phoneticPr fontId="1"/>
  </si>
  <si>
    <t>－</t>
    <phoneticPr fontId="39"/>
  </si>
  <si>
    <t>※計算対象の場合のみ表示</t>
    <rPh sb="1" eb="5">
      <t>ケイサンタイショウ</t>
    </rPh>
    <rPh sb="6" eb="8">
      <t>バアイ</t>
    </rPh>
    <rPh sb="10" eb="12">
      <t>ヒョウジ</t>
    </rPh>
    <phoneticPr fontId="1"/>
  </si>
  <si>
    <t>（４）　支給額の決定</t>
    <rPh sb="4" eb="7">
      <t>シキュウガク</t>
    </rPh>
    <rPh sb="8" eb="10">
      <t>ケッテイ</t>
    </rPh>
    <phoneticPr fontId="39"/>
  </si>
  <si>
    <t>（１円未満切り捨て）</t>
    <rPh sb="5" eb="6">
      <t>キ</t>
    </rPh>
    <rPh sb="7" eb="8">
      <t>ス</t>
    </rPh>
    <phoneticPr fontId="1"/>
  </si>
  <si>
    <t>通勤</t>
    <rPh sb="0" eb="2">
      <t>ツウキン</t>
    </rPh>
    <phoneticPr fontId="1"/>
  </si>
  <si>
    <t>イ：支給対象月における育児時短勤務手当金の額として算定された額が、雇用保険法第17条第4項第1号に掲げる額の100分</t>
    <phoneticPr fontId="1"/>
  </si>
  <si>
    <t>ウ：雇用保険法による育児時短就業給付金、高年齢雇用継続基本給付金、高年齢再就職給付金の支給を受けることができるとき</t>
    <rPh sb="2" eb="7">
      <t>コヨウホケンホウ</t>
    </rPh>
    <rPh sb="10" eb="12">
      <t>イクジ</t>
    </rPh>
    <rPh sb="12" eb="14">
      <t>ジタン</t>
    </rPh>
    <rPh sb="14" eb="16">
      <t>シュウギョウ</t>
    </rPh>
    <rPh sb="16" eb="19">
      <t>キュウフキン</t>
    </rPh>
    <rPh sb="20" eb="32">
      <t>コウネンレイコヨウケイゾクキホンキュウフキン</t>
    </rPh>
    <rPh sb="33" eb="42">
      <t>コウネンレイサイシュウショクキュウフキン</t>
    </rPh>
    <rPh sb="43" eb="45">
      <t>シキュウ</t>
    </rPh>
    <rPh sb="46" eb="47">
      <t>ウ</t>
    </rPh>
    <phoneticPr fontId="1"/>
  </si>
  <si>
    <t>③　①、②がない場合には、それぞれ時短勤務を取得したこと及び減額された額を証明できる給与関連書類の写し等</t>
    <rPh sb="8" eb="10">
      <t>バアイ</t>
    </rPh>
    <rPh sb="17" eb="19">
      <t>ジタン</t>
    </rPh>
    <rPh sb="19" eb="21">
      <t>キンム</t>
    </rPh>
    <rPh sb="22" eb="24">
      <t>シュトク</t>
    </rPh>
    <rPh sb="28" eb="29">
      <t>オヨ</t>
    </rPh>
    <rPh sb="30" eb="32">
      <t>ゲンガク</t>
    </rPh>
    <rPh sb="35" eb="36">
      <t>ガク</t>
    </rPh>
    <rPh sb="37" eb="39">
      <t>ショウメイ</t>
    </rPh>
    <rPh sb="42" eb="44">
      <t>キュウヨ</t>
    </rPh>
    <rPh sb="44" eb="46">
      <t>カンレン</t>
    </rPh>
    <rPh sb="46" eb="48">
      <t>ショルイ</t>
    </rPh>
    <rPh sb="49" eb="50">
      <t>ウツ</t>
    </rPh>
    <rPh sb="51" eb="52">
      <t>ナド</t>
    </rPh>
    <phoneticPr fontId="1"/>
  </si>
  <si>
    <r>
      <t>１．</t>
    </r>
    <r>
      <rPr>
        <u/>
        <sz val="11"/>
        <rFont val="ＭＳ Ｐ明朝"/>
        <family val="1"/>
        <charset val="128"/>
      </rPr>
      <t>支給対象月とは時短を取得した月で、実際に報酬を減額された月です。時短を取得しても、翌月精算等で減額されていない</t>
    </r>
    <rPh sb="2" eb="4">
      <t>シキュウ</t>
    </rPh>
    <rPh sb="4" eb="6">
      <t>タイショウ</t>
    </rPh>
    <rPh sb="6" eb="7">
      <t>ツキ</t>
    </rPh>
    <phoneticPr fontId="1"/>
  </si>
  <si>
    <r>
      <t>　</t>
    </r>
    <r>
      <rPr>
        <u/>
        <sz val="11"/>
        <rFont val="ＭＳ Ｐ明朝"/>
        <family val="1"/>
        <charset val="128"/>
      </rPr>
      <t>月は対象外です。</t>
    </r>
    <r>
      <rPr>
        <sz val="11"/>
        <rFont val="ＭＳ Ｐ明朝"/>
        <family val="1"/>
        <charset val="128"/>
      </rPr>
      <t>（例：4月1日～7月3１日まで育児部分休業を取得。4月の時短分を4月給与支払い時には全く減額せず</t>
    </r>
    <rPh sb="10" eb="11">
      <t>レイ</t>
    </rPh>
    <rPh sb="13" eb="14">
      <t>ガツ</t>
    </rPh>
    <rPh sb="15" eb="16">
      <t>ニチ</t>
    </rPh>
    <rPh sb="18" eb="19">
      <t>ガツ</t>
    </rPh>
    <rPh sb="21" eb="22">
      <t>ニチ</t>
    </rPh>
    <rPh sb="24" eb="26">
      <t>イクジ</t>
    </rPh>
    <rPh sb="26" eb="28">
      <t>ブブン</t>
    </rPh>
    <rPh sb="28" eb="30">
      <t>キュウギョウ</t>
    </rPh>
    <rPh sb="31" eb="33">
      <t>シュトク</t>
    </rPh>
    <rPh sb="35" eb="36">
      <t>ガツ</t>
    </rPh>
    <rPh sb="37" eb="39">
      <t>ジタン</t>
    </rPh>
    <rPh sb="39" eb="40">
      <t>ブン</t>
    </rPh>
    <rPh sb="42" eb="43">
      <t>ガツ</t>
    </rPh>
    <rPh sb="43" eb="45">
      <t>キュウヨ</t>
    </rPh>
    <rPh sb="45" eb="47">
      <t>シハラ</t>
    </rPh>
    <rPh sb="48" eb="49">
      <t>ジ</t>
    </rPh>
    <rPh sb="51" eb="52">
      <t>マッタ</t>
    </rPh>
    <rPh sb="53" eb="55">
      <t>ゲンガク</t>
    </rPh>
    <phoneticPr fontId="1"/>
  </si>
  <si>
    <t>　5月に精算した場合、4月は対象外。また、7月分の時短分を8月に減額した場合、8月は育児部分休業取得期間ではないので</t>
    <rPh sb="12" eb="13">
      <t>ガツ</t>
    </rPh>
    <rPh sb="14" eb="17">
      <t>タイショウガイ</t>
    </rPh>
    <rPh sb="22" eb="23">
      <t>ガツ</t>
    </rPh>
    <rPh sb="23" eb="24">
      <t>ブン</t>
    </rPh>
    <rPh sb="25" eb="27">
      <t>ジタン</t>
    </rPh>
    <rPh sb="27" eb="28">
      <t>ブン</t>
    </rPh>
    <rPh sb="30" eb="31">
      <t>ガツ</t>
    </rPh>
    <rPh sb="32" eb="34">
      <t>ゲンガク</t>
    </rPh>
    <rPh sb="36" eb="38">
      <t>バアイ</t>
    </rPh>
    <rPh sb="40" eb="41">
      <t>ガツ</t>
    </rPh>
    <rPh sb="42" eb="44">
      <t>イクジ</t>
    </rPh>
    <rPh sb="44" eb="48">
      <t>ブブンキュウギョウ</t>
    </rPh>
    <rPh sb="48" eb="50">
      <t>シュトク</t>
    </rPh>
    <rPh sb="50" eb="52">
      <t>キカン</t>
    </rPh>
    <phoneticPr fontId="1"/>
  </si>
  <si>
    <t>合　計  （ｄ）  ＝　( (a)+(b)+(c) ）</t>
    <rPh sb="0" eb="1">
      <t>ゴウ</t>
    </rPh>
    <rPh sb="2" eb="3">
      <t>ケイ</t>
    </rPh>
    <phoneticPr fontId="1"/>
  </si>
  <si>
    <t>(d)</t>
    <phoneticPr fontId="1"/>
  </si>
  <si>
    <t>※裏面「支給対象月に支払われた報酬の額」の合計（ｄ）の額と一致させてください。</t>
    <rPh sb="1" eb="3">
      <t>リメン</t>
    </rPh>
    <rPh sb="4" eb="6">
      <t>シキュウ</t>
    </rPh>
    <rPh sb="6" eb="8">
      <t>タイショウ</t>
    </rPh>
    <rPh sb="8" eb="9">
      <t>ツキ</t>
    </rPh>
    <rPh sb="10" eb="12">
      <t>シハラ</t>
    </rPh>
    <rPh sb="15" eb="17">
      <t>ホウシュウ</t>
    </rPh>
    <rPh sb="18" eb="19">
      <t>ガク</t>
    </rPh>
    <rPh sb="21" eb="23">
      <t>ゴウケイ</t>
    </rPh>
    <rPh sb="27" eb="28">
      <t>ガク</t>
    </rPh>
    <rPh sb="29" eb="31">
      <t>イッチ</t>
    </rPh>
    <phoneticPr fontId="1"/>
  </si>
  <si>
    <t>請求金額</t>
    <rPh sb="0" eb="2">
      <t>セイキュウ</t>
    </rPh>
    <rPh sb="2" eb="4">
      <t>キンガク</t>
    </rPh>
    <phoneticPr fontId="1"/>
  </si>
  <si>
    <t>育児時短勤務手当金請求書（２歳未満の子を養育する者）</t>
    <rPh sb="0" eb="2">
      <t>イクジ</t>
    </rPh>
    <rPh sb="2" eb="9">
      <t>ジタンキンムテアテキン</t>
    </rPh>
    <rPh sb="9" eb="12">
      <t>セイキュウショ</t>
    </rPh>
    <rPh sb="14" eb="17">
      <t>サイミマン</t>
    </rPh>
    <rPh sb="18" eb="19">
      <t>コ</t>
    </rPh>
    <rPh sb="20" eb="22">
      <t>ヨウイク</t>
    </rPh>
    <rPh sb="24" eb="25">
      <t>モノ</t>
    </rPh>
    <phoneticPr fontId="1"/>
  </si>
  <si>
    <t>対象となる子の生年月日</t>
    <rPh sb="0" eb="2">
      <t>タイショウ</t>
    </rPh>
    <rPh sb="5" eb="6">
      <t>コ</t>
    </rPh>
    <rPh sb="7" eb="11">
      <t>セイネンガッピ</t>
    </rPh>
    <phoneticPr fontId="1"/>
  </si>
  <si>
    <t>①　育児短時間勤務をする場合には、育児短時間勤務の人事発令通知書の写し（週当たりの勤務時間がわかるもの）及び</t>
    <rPh sb="2" eb="4">
      <t>イクジ</t>
    </rPh>
    <rPh sb="4" eb="7">
      <t>タンジカン</t>
    </rPh>
    <rPh sb="7" eb="9">
      <t>キンム</t>
    </rPh>
    <rPh sb="12" eb="14">
      <t>バアイ</t>
    </rPh>
    <rPh sb="17" eb="19">
      <t>イクジ</t>
    </rPh>
    <rPh sb="19" eb="22">
      <t>タンジカン</t>
    </rPh>
    <rPh sb="22" eb="24">
      <t>キンム</t>
    </rPh>
    <rPh sb="25" eb="27">
      <t>ジンジ</t>
    </rPh>
    <rPh sb="27" eb="29">
      <t>ハツレイ</t>
    </rPh>
    <rPh sb="29" eb="32">
      <t>ツウチショ</t>
    </rPh>
    <rPh sb="33" eb="34">
      <t>ウツ</t>
    </rPh>
    <rPh sb="36" eb="37">
      <t>シュウ</t>
    </rPh>
    <rPh sb="37" eb="38">
      <t>ア</t>
    </rPh>
    <rPh sb="41" eb="43">
      <t>キンム</t>
    </rPh>
    <rPh sb="43" eb="45">
      <t>ジカン</t>
    </rPh>
    <rPh sb="52" eb="53">
      <t>オヨ</t>
    </rPh>
    <phoneticPr fontId="1"/>
  </si>
  <si>
    <t>ア：支給対象月に支払われた報酬の額が、支給限度額を超えるとき</t>
    <rPh sb="2" eb="6">
      <t>シキュウタイショウ</t>
    </rPh>
    <rPh sb="6" eb="7">
      <t>ツキ</t>
    </rPh>
    <rPh sb="8" eb="10">
      <t>シハラ</t>
    </rPh>
    <rPh sb="13" eb="15">
      <t>ホウシュウ</t>
    </rPh>
    <rPh sb="16" eb="17">
      <t>ガク</t>
    </rPh>
    <rPh sb="19" eb="24">
      <t>シキュウゲンドガク</t>
    </rPh>
    <rPh sb="25" eb="26">
      <t>コ</t>
    </rPh>
    <phoneticPr fontId="1"/>
  </si>
  <si>
    <t>　　の80に相当する金額を超えないとき</t>
    <rPh sb="6" eb="8">
      <t>ソウトウ</t>
    </rPh>
    <rPh sb="10" eb="12">
      <t>キンガク</t>
    </rPh>
    <rPh sb="13" eb="14">
      <t>コ</t>
    </rPh>
    <phoneticPr fontId="1"/>
  </si>
  <si>
    <r>
      <t>支給対象月（請求月）　　　</t>
    </r>
    <r>
      <rPr>
        <sz val="9"/>
        <color theme="1"/>
        <rFont val="ＭＳ Ｐ明朝"/>
        <family val="1"/>
        <charset val="128"/>
      </rPr>
      <t>※月毎に請求してください。</t>
    </r>
    <rPh sb="0" eb="4">
      <t>シキュウタイショウ</t>
    </rPh>
    <rPh sb="4" eb="5">
      <t>ツキ</t>
    </rPh>
    <rPh sb="6" eb="8">
      <t>セイキュウ</t>
    </rPh>
    <rPh sb="8" eb="9">
      <t>ツキ</t>
    </rPh>
    <rPh sb="14" eb="15">
      <t>ツキ</t>
    </rPh>
    <rPh sb="15" eb="16">
      <t>ゴト</t>
    </rPh>
    <rPh sb="17" eb="19">
      <t>セイキュウ</t>
    </rPh>
    <phoneticPr fontId="1"/>
  </si>
  <si>
    <t>□</t>
    <phoneticPr fontId="1"/>
  </si>
  <si>
    <t>取得する時短勤務制度</t>
    <rPh sb="0" eb="2">
      <t>シュトク</t>
    </rPh>
    <rPh sb="4" eb="6">
      <t>ジタン</t>
    </rPh>
    <rPh sb="6" eb="8">
      <t>キンム</t>
    </rPh>
    <rPh sb="8" eb="10">
      <t>セイド</t>
    </rPh>
    <phoneticPr fontId="1"/>
  </si>
  <si>
    <t>※該当するものに✔をいれてください。</t>
    <rPh sb="1" eb="3">
      <t>ガイトウ</t>
    </rPh>
    <phoneticPr fontId="1"/>
  </si>
  <si>
    <t>支給対象月の報酬の合計額</t>
    <rPh sb="0" eb="2">
      <t>シキュウ</t>
    </rPh>
    <rPh sb="2" eb="4">
      <t>タイショウ</t>
    </rPh>
    <rPh sb="4" eb="5">
      <t>ツキ</t>
    </rPh>
    <rPh sb="6" eb="8">
      <t>ホウシュウ</t>
    </rPh>
    <rPh sb="9" eb="11">
      <t>ゴウケイ</t>
    </rPh>
    <rPh sb="11" eb="12">
      <t>ガク</t>
    </rPh>
    <phoneticPr fontId="1"/>
  </si>
  <si>
    <t>【支給対象月の報酬の合計額（支給対象月：令和　　年　　月　　日）】</t>
    <rPh sb="1" eb="3">
      <t>シキュウ</t>
    </rPh>
    <rPh sb="3" eb="5">
      <t>タイショウ</t>
    </rPh>
    <rPh sb="5" eb="6">
      <t>ツキ</t>
    </rPh>
    <rPh sb="7" eb="9">
      <t>ホウシュウ</t>
    </rPh>
    <rPh sb="10" eb="12">
      <t>ゴウケイ</t>
    </rPh>
    <rPh sb="12" eb="13">
      <t>ガク</t>
    </rPh>
    <rPh sb="14" eb="16">
      <t>シキュウ</t>
    </rPh>
    <rPh sb="16" eb="18">
      <t>タイショウ</t>
    </rPh>
    <rPh sb="18" eb="19">
      <t>ツキ</t>
    </rPh>
    <rPh sb="20" eb="22">
      <t>レイワ</t>
    </rPh>
    <rPh sb="24" eb="25">
      <t>ネン</t>
    </rPh>
    <rPh sb="27" eb="28">
      <t>ガツ</t>
    </rPh>
    <rPh sb="30" eb="31">
      <t>ニチ</t>
    </rPh>
    <phoneticPr fontId="1"/>
  </si>
  <si>
    <t xml:space="preserve">    なお、期末勤勉手当は除いてください。</t>
    <rPh sb="7" eb="9">
      <t>キマツ</t>
    </rPh>
    <rPh sb="9" eb="11">
      <t>キンベン</t>
    </rPh>
    <rPh sb="11" eb="13">
      <t>テアテ</t>
    </rPh>
    <rPh sb="14" eb="15">
      <t>ノゾ</t>
    </rPh>
    <phoneticPr fontId="1"/>
  </si>
  <si>
    <t>③通勤手当以外で複数月分を一括で支</t>
    <rPh sb="1" eb="3">
      <t>ツウキン</t>
    </rPh>
    <rPh sb="3" eb="5">
      <t>テアテ</t>
    </rPh>
    <rPh sb="5" eb="7">
      <t>イガイ</t>
    </rPh>
    <rPh sb="8" eb="12">
      <t>フクスウゲツブン</t>
    </rPh>
    <rPh sb="13" eb="15">
      <t>イッカツ</t>
    </rPh>
    <rPh sb="16" eb="17">
      <t>シ</t>
    </rPh>
    <phoneticPr fontId="1"/>
  </si>
  <si>
    <t>給されている手当がありましたら、記載して</t>
    <rPh sb="0" eb="1">
      <t>キュウ</t>
    </rPh>
    <rPh sb="6" eb="8">
      <t>テアテ</t>
    </rPh>
    <rPh sb="16" eb="18">
      <t>キサイ</t>
    </rPh>
    <phoneticPr fontId="1"/>
  </si>
  <si>
    <t>①支給対象月の報酬額（減額後）</t>
    <rPh sb="1" eb="3">
      <t>シキュウ</t>
    </rPh>
    <rPh sb="3" eb="5">
      <t>タイショウ</t>
    </rPh>
    <rPh sb="5" eb="6">
      <t>ツキ</t>
    </rPh>
    <rPh sb="11" eb="13">
      <t>ゲンガク</t>
    </rPh>
    <rPh sb="13" eb="14">
      <t>ゴ</t>
    </rPh>
    <phoneticPr fontId="1"/>
  </si>
  <si>
    <t>ください。</t>
    <phoneticPr fontId="1"/>
  </si>
  <si>
    <t>　ア）　　無　　・　　有　　（6ヶ月毎・その他（　　　　　　　））</t>
    <rPh sb="5" eb="6">
      <t>ナ</t>
    </rPh>
    <rPh sb="18" eb="19">
      <t>ゴト</t>
    </rPh>
    <rPh sb="22" eb="23">
      <t>ホカ</t>
    </rPh>
    <phoneticPr fontId="1"/>
  </si>
  <si>
    <t>　イ）　支給額　　　　　　　　　　　　　　</t>
    <rPh sb="4" eb="7">
      <t>シキュウガク</t>
    </rPh>
    <phoneticPr fontId="1"/>
  </si>
  <si>
    <t>：</t>
    <phoneticPr fontId="1"/>
  </si>
  <si>
    <t>　ウ）　一か月あたりに按分した額</t>
    <phoneticPr fontId="1"/>
  </si>
  <si>
    <r>
      <t>　　また、</t>
    </r>
    <r>
      <rPr>
        <u/>
        <sz val="11"/>
        <rFont val="ＭＳ Ｐ明朝"/>
        <family val="1"/>
        <charset val="128"/>
      </rPr>
      <t>「②通勤手当（ｂ）」には、6ヶ月分等一括で支給されている通勤手当について</t>
    </r>
    <r>
      <rPr>
        <sz val="11"/>
        <rFont val="ＭＳ Ｐ明朝"/>
        <family val="1"/>
        <charset val="128"/>
      </rPr>
      <t>記載してください。</t>
    </r>
    <rPh sb="7" eb="9">
      <t>ツウキン</t>
    </rPh>
    <rPh sb="9" eb="11">
      <t>テアテ</t>
    </rPh>
    <rPh sb="22" eb="23">
      <t>ナド</t>
    </rPh>
    <rPh sb="33" eb="35">
      <t>ツウキン</t>
    </rPh>
    <rPh sb="35" eb="37">
      <t>テアテ</t>
    </rPh>
    <rPh sb="41" eb="43">
      <t>キサイ</t>
    </rPh>
    <phoneticPr fontId="1"/>
  </si>
  <si>
    <t>※終了月については、育児時短勤務終了予定日と子の2歳の誕生日の前々日を比較して、早い方を記載してください。</t>
    <rPh sb="1" eb="3">
      <t>シュウリョウ</t>
    </rPh>
    <rPh sb="3" eb="4">
      <t>ツキ</t>
    </rPh>
    <rPh sb="10" eb="12">
      <t>イクジ</t>
    </rPh>
    <rPh sb="12" eb="14">
      <t>ジタン</t>
    </rPh>
    <rPh sb="14" eb="16">
      <t>キンム</t>
    </rPh>
    <rPh sb="16" eb="18">
      <t>シュウリョウ</t>
    </rPh>
    <rPh sb="18" eb="20">
      <t>ヨテイ</t>
    </rPh>
    <rPh sb="20" eb="21">
      <t>ビ</t>
    </rPh>
    <rPh sb="22" eb="23">
      <t>コ</t>
    </rPh>
    <rPh sb="25" eb="26">
      <t>サイ</t>
    </rPh>
    <rPh sb="27" eb="30">
      <t>タンジョウビ</t>
    </rPh>
    <rPh sb="31" eb="34">
      <t>ゼンゼンジツ</t>
    </rPh>
    <rPh sb="35" eb="37">
      <t>ヒカク</t>
    </rPh>
    <rPh sb="40" eb="41">
      <t>ハヤ</t>
    </rPh>
    <rPh sb="42" eb="43">
      <t>ホウ</t>
    </rPh>
    <rPh sb="44" eb="46">
      <t>キサイ</t>
    </rPh>
    <phoneticPr fontId="1"/>
  </si>
  <si>
    <r>
      <t>３．支給対象外</t>
    </r>
    <r>
      <rPr>
        <sz val="8"/>
        <color theme="1"/>
        <rFont val="ＭＳ ゴシック"/>
        <family val="3"/>
        <charset val="128"/>
      </rPr>
      <t>（支給限度額等は雇用保険法第18条の規定により例年8月に変更あります）</t>
    </r>
    <rPh sb="2" eb="6">
      <t>シキュウタイショウ</t>
    </rPh>
    <rPh sb="6" eb="7">
      <t>ガイ</t>
    </rPh>
    <rPh sb="8" eb="10">
      <t>シキュウ</t>
    </rPh>
    <rPh sb="10" eb="13">
      <t>ゲンドガク</t>
    </rPh>
    <rPh sb="13" eb="14">
      <t>ナド</t>
    </rPh>
    <rPh sb="15" eb="17">
      <t>コヨウ</t>
    </rPh>
    <rPh sb="17" eb="20">
      <t>ホケンホウ</t>
    </rPh>
    <rPh sb="20" eb="21">
      <t>ダイ</t>
    </rPh>
    <rPh sb="23" eb="24">
      <t>ジョウ</t>
    </rPh>
    <rPh sb="25" eb="27">
      <t>キテイ</t>
    </rPh>
    <rPh sb="30" eb="32">
      <t>レイネン</t>
    </rPh>
    <rPh sb="33" eb="34">
      <t>ガツ</t>
    </rPh>
    <rPh sb="35" eb="37">
      <t>ヘンコウ</t>
    </rPh>
    <phoneticPr fontId="1"/>
  </si>
  <si>
    <t>有</t>
    <rPh sb="0" eb="1">
      <t>ア</t>
    </rPh>
    <phoneticPr fontId="1"/>
  </si>
  <si>
    <t>無</t>
    <rPh sb="0" eb="1">
      <t>ナ</t>
    </rPh>
    <phoneticPr fontId="1"/>
  </si>
  <si>
    <t>育児短時間勤務</t>
    <rPh sb="0" eb="2">
      <t>イクジ</t>
    </rPh>
    <rPh sb="2" eb="5">
      <t>タンジカン</t>
    </rPh>
    <rPh sb="5" eb="7">
      <t>キンム</t>
    </rPh>
    <phoneticPr fontId="1"/>
  </si>
  <si>
    <t>育児部分休業</t>
    <rPh sb="0" eb="2">
      <t>イクジ</t>
    </rPh>
    <rPh sb="2" eb="4">
      <t>ブブン</t>
    </rPh>
    <rPh sb="4" eb="6">
      <t>キュウギョウ</t>
    </rPh>
    <phoneticPr fontId="1"/>
  </si>
  <si>
    <r>
      <t>　　下記の</t>
    </r>
    <r>
      <rPr>
        <u/>
        <sz val="11"/>
        <rFont val="ＭＳ Ｐ明朝"/>
        <family val="1"/>
        <charset val="128"/>
      </rPr>
      <t>「①支給対象月の報酬額（減額後）（ａ)」については、地域手当、扶養手当、住居手当、通勤手当（月毎支払分）、初任</t>
    </r>
    <r>
      <rPr>
        <sz val="11"/>
        <rFont val="ＭＳ Ｐ明朝"/>
        <family val="1"/>
        <charset val="128"/>
      </rPr>
      <t>給なお、期末勤勉手当は除いてください。</t>
    </r>
    <rPh sb="7" eb="9">
      <t>シキュウ</t>
    </rPh>
    <rPh sb="9" eb="11">
      <t>タイショウ</t>
    </rPh>
    <rPh sb="11" eb="12">
      <t>ツキ</t>
    </rPh>
    <rPh sb="13" eb="16">
      <t>ホウシュウガク</t>
    </rPh>
    <rPh sb="17" eb="19">
      <t>ゲンガク</t>
    </rPh>
    <rPh sb="19" eb="20">
      <t>ゴ</t>
    </rPh>
    <rPh sb="64" eb="66">
      <t>キマツ</t>
    </rPh>
    <rPh sb="66" eb="68">
      <t>キンベン</t>
    </rPh>
    <rPh sb="68" eb="70">
      <t>テアテ</t>
    </rPh>
    <rPh sb="71" eb="72">
      <t>ノゾ</t>
    </rPh>
    <phoneticPr fontId="1"/>
  </si>
  <si>
    <r>
      <t xml:space="preserve">　 </t>
    </r>
    <r>
      <rPr>
        <u/>
        <sz val="11"/>
        <rFont val="ＭＳ Ｐ明朝"/>
        <family val="1"/>
        <charset val="128"/>
      </rPr>
      <t>給調整手当等及び実績給である特殊勤務手当、超過勤務手当等の額を含んだ全ての額</t>
    </r>
    <r>
      <rPr>
        <sz val="11"/>
        <rFont val="ＭＳ Ｐ明朝"/>
        <family val="1"/>
        <charset val="128"/>
      </rPr>
      <t>を記載してください。</t>
    </r>
    <rPh sb="2" eb="3">
      <t>キュウ</t>
    </rPh>
    <rPh sb="3" eb="5">
      <t>チョウセイ</t>
    </rPh>
    <rPh sb="8" eb="9">
      <t>オヨ</t>
    </rPh>
    <rPh sb="33" eb="34">
      <t>フク</t>
    </rPh>
    <rPh sb="36" eb="37">
      <t>スベ</t>
    </rPh>
    <rPh sb="39" eb="40">
      <t>ガク</t>
    </rPh>
    <rPh sb="41" eb="43">
      <t>キサイ</t>
    </rPh>
    <phoneticPr fontId="1"/>
  </si>
  <si>
    <t>支給対象月に支払われた報酬の額　</t>
    <rPh sb="0" eb="2">
      <t>シキュウ</t>
    </rPh>
    <rPh sb="2" eb="4">
      <t>タイショウ</t>
    </rPh>
    <rPh sb="4" eb="5">
      <t>ツキ</t>
    </rPh>
    <rPh sb="6" eb="8">
      <t>シハラ</t>
    </rPh>
    <rPh sb="11" eb="13">
      <t>ホウシュウ</t>
    </rPh>
    <rPh sb="14" eb="15">
      <t>ガク</t>
    </rPh>
    <phoneticPr fontId="1"/>
  </si>
  <si>
    <t>②通勤手当の特記事項</t>
    <rPh sb="1" eb="3">
      <t>ツウキン</t>
    </rPh>
    <rPh sb="3" eb="5">
      <t>テアテ</t>
    </rPh>
    <rPh sb="6" eb="8">
      <t>トッキ</t>
    </rPh>
    <rPh sb="8" eb="10">
      <t>ジコウ</t>
    </rPh>
    <phoneticPr fontId="1"/>
  </si>
  <si>
    <t>　い。</t>
    <phoneticPr fontId="1"/>
  </si>
  <si>
    <t>　※６ヶ月定期等複数月分をまとめて支給</t>
    <rPh sb="4" eb="5">
      <t>ゲツ</t>
    </rPh>
    <rPh sb="5" eb="7">
      <t>テイキ</t>
    </rPh>
    <rPh sb="7" eb="8">
      <t>ナド</t>
    </rPh>
    <rPh sb="8" eb="10">
      <t>フクスウ</t>
    </rPh>
    <rPh sb="10" eb="12">
      <t>ツキブン</t>
    </rPh>
    <rPh sb="17" eb="19">
      <t>シキュウ</t>
    </rPh>
    <phoneticPr fontId="1"/>
  </si>
  <si>
    <t>　された場合は、右欄に記載してくださ</t>
    <rPh sb="4" eb="6">
      <t>バアイ</t>
    </rPh>
    <rPh sb="8" eb="9">
      <t>ミギ</t>
    </rPh>
    <rPh sb="9" eb="10">
      <t>ラン</t>
    </rPh>
    <rPh sb="11" eb="13">
      <t>キサイ</t>
    </rPh>
    <phoneticPr fontId="1"/>
  </si>
  <si>
    <t>　　支給該当月の給与明細書等及び６ヶ月定期代等複数月分をまとめて支払われた月の給与明細書等</t>
    <rPh sb="2" eb="4">
      <t>シキュウ</t>
    </rPh>
    <rPh sb="4" eb="6">
      <t>ガイトウ</t>
    </rPh>
    <rPh sb="6" eb="7">
      <t>ツキ</t>
    </rPh>
    <rPh sb="8" eb="10">
      <t>キュウヨ</t>
    </rPh>
    <rPh sb="10" eb="12">
      <t>メイサイ</t>
    </rPh>
    <rPh sb="12" eb="13">
      <t>ショ</t>
    </rPh>
    <rPh sb="13" eb="14">
      <t>ナド</t>
    </rPh>
    <rPh sb="14" eb="15">
      <t>オヨ</t>
    </rPh>
    <rPh sb="18" eb="19">
      <t>ゲツ</t>
    </rPh>
    <rPh sb="19" eb="21">
      <t>テイキ</t>
    </rPh>
    <rPh sb="22" eb="23">
      <t>ナド</t>
    </rPh>
    <rPh sb="23" eb="25">
      <t>フクスウ</t>
    </rPh>
    <rPh sb="25" eb="26">
      <t>ゲツ</t>
    </rPh>
    <rPh sb="26" eb="27">
      <t>ブン</t>
    </rPh>
    <rPh sb="32" eb="34">
      <t>シハラ</t>
    </rPh>
    <rPh sb="37" eb="38">
      <t>ガツ</t>
    </rPh>
    <rPh sb="39" eb="41">
      <t>キュウヨ</t>
    </rPh>
    <rPh sb="41" eb="44">
      <t>メイサイショ</t>
    </rPh>
    <rPh sb="44" eb="45">
      <t>トウ</t>
    </rPh>
    <phoneticPr fontId="1"/>
  </si>
  <si>
    <t>　　減額されたことがわかる支給該当月の給与明細書等及び６ヶ月定期代等複数月分をまとめて支払われた月の給与明細書等</t>
    <rPh sb="2" eb="4">
      <t>ゲンガク</t>
    </rPh>
    <rPh sb="13" eb="15">
      <t>シキュウ</t>
    </rPh>
    <rPh sb="15" eb="17">
      <t>ガイトウ</t>
    </rPh>
    <rPh sb="17" eb="18">
      <t>ツキ</t>
    </rPh>
    <rPh sb="19" eb="21">
      <t>キュウヨ</t>
    </rPh>
    <rPh sb="21" eb="24">
      <t>メイサイショ</t>
    </rPh>
    <rPh sb="24" eb="25">
      <t>ナド</t>
    </rPh>
    <rPh sb="25" eb="26">
      <t>オヨ</t>
    </rPh>
    <rPh sb="29" eb="30">
      <t>ゲツ</t>
    </rPh>
    <rPh sb="30" eb="32">
      <t>テイキ</t>
    </rPh>
    <rPh sb="33" eb="34">
      <t>ナド</t>
    </rPh>
    <rPh sb="34" eb="36">
      <t>フクスウ</t>
    </rPh>
    <rPh sb="36" eb="37">
      <t>ゲツ</t>
    </rPh>
    <rPh sb="37" eb="38">
      <t>ブン</t>
    </rPh>
    <rPh sb="43" eb="45">
      <t>シハラ</t>
    </rPh>
    <rPh sb="48" eb="49">
      <t>ガツ</t>
    </rPh>
    <rPh sb="50" eb="52">
      <t>キュウヨ</t>
    </rPh>
    <rPh sb="52" eb="55">
      <t>メイサイショ</t>
    </rPh>
    <rPh sb="55" eb="56">
      <t>トウ</t>
    </rPh>
    <phoneticPr fontId="1"/>
  </si>
  <si>
    <r>
      <t>※</t>
    </r>
    <r>
      <rPr>
        <u/>
        <sz val="9"/>
        <color rgb="FFFF0000"/>
        <rFont val="ＭＳ Ｐ明朝"/>
        <family val="1"/>
        <charset val="128"/>
      </rPr>
      <t>雇用保険に加入している方の育児時短勤務手当金は共済組合からは支給されません</t>
    </r>
    <r>
      <rPr>
        <sz val="9"/>
        <color theme="1"/>
        <rFont val="ＭＳ Ｐ明朝"/>
        <family val="1"/>
        <charset val="128"/>
      </rPr>
      <t>ので、ハローワークに請求してください。ただし、雇用保険の支給要件を満たさない場合はその旨がわかる書類を添付して共済組合に請求してください。</t>
    </r>
    <rPh sb="1" eb="3">
      <t>コヨウ</t>
    </rPh>
    <rPh sb="3" eb="5">
      <t>ホケン</t>
    </rPh>
    <rPh sb="6" eb="8">
      <t>カニュウ</t>
    </rPh>
    <rPh sb="12" eb="13">
      <t>カタ</t>
    </rPh>
    <rPh sb="14" eb="16">
      <t>イクジ</t>
    </rPh>
    <rPh sb="16" eb="18">
      <t>ジタン</t>
    </rPh>
    <rPh sb="18" eb="20">
      <t>キンム</t>
    </rPh>
    <rPh sb="20" eb="23">
      <t>テアテキン</t>
    </rPh>
    <rPh sb="24" eb="26">
      <t>キョウサイ</t>
    </rPh>
    <rPh sb="26" eb="28">
      <t>クミアイ</t>
    </rPh>
    <rPh sb="31" eb="33">
      <t>シキュウ</t>
    </rPh>
    <rPh sb="48" eb="50">
      <t>セイキュウ</t>
    </rPh>
    <rPh sb="61" eb="63">
      <t>コヨウ</t>
    </rPh>
    <rPh sb="63" eb="65">
      <t>ホケン</t>
    </rPh>
    <rPh sb="66" eb="68">
      <t>シキュウ</t>
    </rPh>
    <rPh sb="68" eb="70">
      <t>ヨウケン</t>
    </rPh>
    <rPh sb="71" eb="72">
      <t>ミ</t>
    </rPh>
    <rPh sb="76" eb="78">
      <t>バアイ</t>
    </rPh>
    <rPh sb="81" eb="82">
      <t>ムネ</t>
    </rPh>
    <rPh sb="86" eb="88">
      <t>ショルイ</t>
    </rPh>
    <rPh sb="89" eb="91">
      <t>テンプ</t>
    </rPh>
    <rPh sb="93" eb="95">
      <t>キョウサイ</t>
    </rPh>
    <rPh sb="95" eb="97">
      <t>クミアイ</t>
    </rPh>
    <rPh sb="98" eb="100">
      <t>セイキュウ</t>
    </rPh>
    <phoneticPr fontId="1"/>
  </si>
  <si>
    <t>育児短時間勤務の場合の支給対象月の所定勤務時間（短縮後）</t>
    <rPh sb="0" eb="2">
      <t>イクジ</t>
    </rPh>
    <rPh sb="2" eb="5">
      <t>タンジカン</t>
    </rPh>
    <rPh sb="5" eb="7">
      <t>キンム</t>
    </rPh>
    <rPh sb="8" eb="10">
      <t>バアイ</t>
    </rPh>
    <rPh sb="11" eb="13">
      <t>シキュウ</t>
    </rPh>
    <rPh sb="13" eb="15">
      <t>タイショウ</t>
    </rPh>
    <rPh sb="15" eb="16">
      <t>ツキ</t>
    </rPh>
    <rPh sb="17" eb="19">
      <t>ショテイ</t>
    </rPh>
    <rPh sb="19" eb="21">
      <t>キンム</t>
    </rPh>
    <rPh sb="21" eb="23">
      <t>ジカン</t>
    </rPh>
    <rPh sb="24" eb="26">
      <t>タンシュク</t>
    </rPh>
    <rPh sb="26" eb="27">
      <t>ゴ</t>
    </rPh>
    <phoneticPr fontId="1"/>
  </si>
  <si>
    <t>組合員が雇用保険に加入</t>
    <rPh sb="0" eb="3">
      <t>クミアイイン</t>
    </rPh>
    <rPh sb="4" eb="6">
      <t>コヨウ</t>
    </rPh>
    <rPh sb="6" eb="8">
      <t>ホケン</t>
    </rPh>
    <rPh sb="9" eb="11">
      <t>カニュウ</t>
    </rPh>
    <phoneticPr fontId="1"/>
  </si>
  <si>
    <t>２．支給対象月の報酬の合計額について下記に記載ください。</t>
    <rPh sb="2" eb="4">
      <t>シキュウ</t>
    </rPh>
    <rPh sb="4" eb="6">
      <t>タイショウ</t>
    </rPh>
    <rPh sb="6" eb="7">
      <t>ツキ</t>
    </rPh>
    <rPh sb="8" eb="10">
      <t>ホウシュウ</t>
    </rPh>
    <rPh sb="11" eb="14">
      <t>ゴウケイガク</t>
    </rPh>
    <rPh sb="18" eb="20">
      <t>カキ</t>
    </rPh>
    <rPh sb="21" eb="23">
      <t>キサイ</t>
    </rPh>
    <phoneticPr fontId="1"/>
  </si>
  <si>
    <t>支給対象月に支払われた報酬の額及び添付資料</t>
    <rPh sb="0" eb="2">
      <t>シキュウ</t>
    </rPh>
    <rPh sb="2" eb="4">
      <t>タイショウ</t>
    </rPh>
    <rPh sb="4" eb="5">
      <t>ツキ</t>
    </rPh>
    <rPh sb="6" eb="8">
      <t>シハラ</t>
    </rPh>
    <rPh sb="11" eb="13">
      <t>ホウシュウ</t>
    </rPh>
    <rPh sb="14" eb="15">
      <t>ガク</t>
    </rPh>
    <rPh sb="15" eb="16">
      <t>オヨ</t>
    </rPh>
    <rPh sb="17" eb="19">
      <t>テンプ</t>
    </rPh>
    <rPh sb="19" eb="21">
      <t>シリョウ</t>
    </rPh>
    <phoneticPr fontId="1"/>
  </si>
  <si>
    <t>３．添付資料</t>
    <rPh sb="2" eb="4">
      <t>テンプ</t>
    </rPh>
    <rPh sb="4" eb="6">
      <t>シリョウ</t>
    </rPh>
    <phoneticPr fontId="1"/>
  </si>
  <si>
    <r>
      <rPr>
        <b/>
        <u/>
        <sz val="10"/>
        <rFont val="ＭＳ Ｐゴシック"/>
        <family val="3"/>
        <charset val="128"/>
        <scheme val="minor"/>
      </rPr>
      <t>育児時短勤務開始月</t>
    </r>
    <r>
      <rPr>
        <u/>
        <sz val="10"/>
        <color theme="1"/>
        <rFont val="ＭＳ Ｐ明朝"/>
        <family val="1"/>
        <charset val="128"/>
      </rPr>
      <t>の</t>
    </r>
    <rPh sb="0" eb="6">
      <t>イクジジタンキンム</t>
    </rPh>
    <rPh sb="6" eb="8">
      <t>カイシ</t>
    </rPh>
    <rPh sb="8" eb="9">
      <t>ツキ</t>
    </rPh>
    <phoneticPr fontId="1"/>
  </si>
  <si>
    <t xml:space="preserve"> 地方公務員等共済組合法施行規程第115条の5の規定に基づき、上記のとおり請求いたします。</t>
    <rPh sb="1" eb="3">
      <t>チホウ</t>
    </rPh>
    <rPh sb="3" eb="6">
      <t>コウムイン</t>
    </rPh>
    <rPh sb="6" eb="7">
      <t>トウ</t>
    </rPh>
    <rPh sb="7" eb="9">
      <t>キョウサイ</t>
    </rPh>
    <rPh sb="9" eb="12">
      <t>クミアイホウ</t>
    </rPh>
    <rPh sb="12" eb="14">
      <t>セコウ</t>
    </rPh>
    <rPh sb="14" eb="16">
      <t>キテイ</t>
    </rPh>
    <rPh sb="16" eb="17">
      <t>ダイ</t>
    </rPh>
    <rPh sb="20" eb="21">
      <t>ジョウ</t>
    </rPh>
    <rPh sb="24" eb="26">
      <t>キテイ</t>
    </rPh>
    <rPh sb="27" eb="28">
      <t>モト</t>
    </rPh>
    <rPh sb="31" eb="33">
      <t>ジョウキ</t>
    </rPh>
    <rPh sb="37" eb="39">
      <t>セイキュウ</t>
    </rPh>
    <phoneticPr fontId="1"/>
  </si>
  <si>
    <t xml:space="preserve">   地方公務員等共済組合法施行規程第115条の5の規定に基づき、上記のとおり請求いたします。</t>
    <rPh sb="3" eb="5">
      <t>チホウ</t>
    </rPh>
    <rPh sb="5" eb="8">
      <t>コウムイン</t>
    </rPh>
    <rPh sb="8" eb="9">
      <t>トウ</t>
    </rPh>
    <rPh sb="9" eb="11">
      <t>キョウサイ</t>
    </rPh>
    <rPh sb="11" eb="14">
      <t>クミアイホウ</t>
    </rPh>
    <rPh sb="14" eb="16">
      <t>セコウ</t>
    </rPh>
    <rPh sb="16" eb="18">
      <t>キテイ</t>
    </rPh>
    <rPh sb="18" eb="19">
      <t>ダイ</t>
    </rPh>
    <rPh sb="22" eb="23">
      <t>ジョウ</t>
    </rPh>
    <rPh sb="26" eb="28">
      <t>キテイ</t>
    </rPh>
    <rPh sb="29" eb="30">
      <t>モト</t>
    </rPh>
    <rPh sb="33" eb="35">
      <t>ジョウキ</t>
    </rPh>
    <rPh sb="39" eb="41">
      <t>セイキュウ</t>
    </rPh>
    <phoneticPr fontId="1"/>
  </si>
  <si>
    <t xml:space="preserve">  ①　育児短時間勤務をする場合には、育児短時間勤務の人事発令通知書の写し（週当たりの勤務時間がわかるもの）及び</t>
    <rPh sb="4" eb="6">
      <t>イクジ</t>
    </rPh>
    <rPh sb="6" eb="9">
      <t>タンジカン</t>
    </rPh>
    <rPh sb="9" eb="11">
      <t>キンム</t>
    </rPh>
    <rPh sb="14" eb="16">
      <t>バアイ</t>
    </rPh>
    <rPh sb="19" eb="21">
      <t>イクジ</t>
    </rPh>
    <rPh sb="21" eb="24">
      <t>タンジカン</t>
    </rPh>
    <rPh sb="24" eb="26">
      <t>キンム</t>
    </rPh>
    <rPh sb="27" eb="29">
      <t>ジンジ</t>
    </rPh>
    <rPh sb="29" eb="31">
      <t>ハツレイ</t>
    </rPh>
    <rPh sb="31" eb="34">
      <t>ツウチショ</t>
    </rPh>
    <rPh sb="35" eb="36">
      <t>ウツ</t>
    </rPh>
    <rPh sb="38" eb="39">
      <t>シュウ</t>
    </rPh>
    <rPh sb="39" eb="40">
      <t>ア</t>
    </rPh>
    <rPh sb="43" eb="45">
      <t>キンム</t>
    </rPh>
    <rPh sb="45" eb="47">
      <t>ジカン</t>
    </rPh>
    <rPh sb="54" eb="55">
      <t>オヨ</t>
    </rPh>
    <phoneticPr fontId="1"/>
  </si>
  <si>
    <t xml:space="preserve">  ②　育児部分休業を取得する場合には、部分休業承認請求書（所属内で決裁後のもの）の写し及び減額されたことがわかる</t>
    <rPh sb="4" eb="6">
      <t>イクジ</t>
    </rPh>
    <rPh sb="6" eb="8">
      <t>ブブン</t>
    </rPh>
    <rPh sb="8" eb="10">
      <t>キュウギョウ</t>
    </rPh>
    <rPh sb="11" eb="13">
      <t>シュトク</t>
    </rPh>
    <rPh sb="15" eb="17">
      <t>バアイ</t>
    </rPh>
    <rPh sb="20" eb="22">
      <t>ブブン</t>
    </rPh>
    <rPh sb="22" eb="24">
      <t>キュウギョウ</t>
    </rPh>
    <rPh sb="24" eb="26">
      <t>ショウニン</t>
    </rPh>
    <rPh sb="26" eb="28">
      <t>セイキュウ</t>
    </rPh>
    <rPh sb="30" eb="32">
      <t>ショゾク</t>
    </rPh>
    <rPh sb="32" eb="33">
      <t>ナイ</t>
    </rPh>
    <rPh sb="34" eb="36">
      <t>ケッサイ</t>
    </rPh>
    <rPh sb="36" eb="37">
      <t>ゴ</t>
    </rPh>
    <rPh sb="42" eb="43">
      <t>ウツ</t>
    </rPh>
    <rPh sb="44" eb="45">
      <t>オヨ</t>
    </rPh>
    <rPh sb="46" eb="48">
      <t>ゲンガク</t>
    </rPh>
    <phoneticPr fontId="1"/>
  </si>
  <si>
    <t xml:space="preserve">  ③　①、②がない場合には、それぞれ時短勤務を取得したこと及び減額された額を証明できる給与関連書類の写し等</t>
    <rPh sb="10" eb="12">
      <t>バアイ</t>
    </rPh>
    <rPh sb="19" eb="21">
      <t>ジタン</t>
    </rPh>
    <rPh sb="21" eb="23">
      <t>キンム</t>
    </rPh>
    <rPh sb="24" eb="26">
      <t>シュトク</t>
    </rPh>
    <rPh sb="30" eb="31">
      <t>オヨ</t>
    </rPh>
    <rPh sb="32" eb="34">
      <t>ゲンガク</t>
    </rPh>
    <rPh sb="37" eb="38">
      <t>ガク</t>
    </rPh>
    <rPh sb="39" eb="41">
      <t>ショウメイ</t>
    </rPh>
    <rPh sb="44" eb="46">
      <t>キュウヨ</t>
    </rPh>
    <rPh sb="46" eb="48">
      <t>カンレン</t>
    </rPh>
    <rPh sb="48" eb="50">
      <t>ショルイ</t>
    </rPh>
    <rPh sb="51" eb="52">
      <t>ウツ</t>
    </rPh>
    <rPh sb="53" eb="54">
      <t>ナド</t>
    </rPh>
    <phoneticPr fontId="1"/>
  </si>
  <si>
    <r>
      <t>育児部分休業取得の場合の支給対象月の</t>
    </r>
    <r>
      <rPr>
        <u/>
        <sz val="11"/>
        <color theme="1"/>
        <rFont val="ＭＳ Ｐ明朝"/>
        <family val="1"/>
        <charset val="128"/>
      </rPr>
      <t>減額時間</t>
    </r>
    <rPh sb="0" eb="2">
      <t>イクジ</t>
    </rPh>
    <rPh sb="2" eb="4">
      <t>ブブン</t>
    </rPh>
    <rPh sb="4" eb="6">
      <t>キュウギョウ</t>
    </rPh>
    <rPh sb="6" eb="8">
      <t>シュトク</t>
    </rPh>
    <rPh sb="9" eb="11">
      <t>バアイ</t>
    </rPh>
    <rPh sb="12" eb="14">
      <t>シキュウ</t>
    </rPh>
    <rPh sb="14" eb="16">
      <t>タイショウ</t>
    </rPh>
    <rPh sb="16" eb="17">
      <t>ツキ</t>
    </rPh>
    <rPh sb="18" eb="20">
      <t>ゲンガク</t>
    </rPh>
    <rPh sb="20" eb="22">
      <t>ジカン</t>
    </rPh>
    <phoneticPr fontId="1"/>
  </si>
  <si>
    <t>短縮後</t>
    <rPh sb="0" eb="2">
      <t>タンシュク</t>
    </rPh>
    <rPh sb="2" eb="3">
      <t>ゴ</t>
    </rPh>
    <phoneticPr fontId="1"/>
  </si>
  <si>
    <t>※支給対象月とは時短を取得した月で、実際に報酬を減額された月です。　　　　　　　　　　　　　　　　　　　　　　　　　　　　　　　　　➀時短を取得しても、翌月精算で減額されていない月や　　　　　　　➁減額されていても、時短を取得していない月は、対象外です。</t>
    <phoneticPr fontId="1"/>
  </si>
  <si>
    <t>※支給対象月とは時短を取得した月で、実際に報酬を減額された月です。　　　　　　　　　　　　　　　　　　　　　　　　　　　　　　➀時短を取得しても、翌月精算で減額されていない月や　　　　➁減額されていても、時短を取得していない月は、対象外です。</t>
    <phoneticPr fontId="1"/>
  </si>
  <si>
    <t>支給対象月の所定勤務時間（短縮前）</t>
  </si>
  <si>
    <t>短縮前</t>
    <rPh sb="0" eb="2">
      <t>タンシュク</t>
    </rPh>
    <rPh sb="2" eb="3">
      <t>マエ</t>
    </rPh>
    <phoneticPr fontId="1"/>
  </si>
  <si>
    <t>当該手当金については、令和７年度は原則、当月分を翌々月25日に支給します（例：1月分⇒3月支給）。</t>
    <rPh sb="11" eb="13">
      <t>レイワ</t>
    </rPh>
    <rPh sb="14" eb="16">
      <t>ネンド</t>
    </rPh>
    <rPh sb="24" eb="26">
      <t>ヨクヨク</t>
    </rPh>
    <phoneticPr fontId="1"/>
  </si>
  <si>
    <t>※計算シート一番下の支給額を記載ください。入力画面に必要な額等を入力していただくと自動計算しますが、空欄でもかまいません。　　　　　　　　　　　　　　　　　　　　　　　　　　　　　　　　なお、報酬が減額されていても、請求金額が０円になる場合があります。</t>
    <rPh sb="1" eb="3">
      <t>ケイサン</t>
    </rPh>
    <rPh sb="6" eb="8">
      <t>イチバン</t>
    </rPh>
    <rPh sb="8" eb="9">
      <t>シタ</t>
    </rPh>
    <rPh sb="10" eb="13">
      <t>シキュウガク</t>
    </rPh>
    <rPh sb="14" eb="16">
      <t>キサイ</t>
    </rPh>
    <rPh sb="21" eb="23">
      <t>ニュウリョク</t>
    </rPh>
    <rPh sb="23" eb="25">
      <t>ガメン</t>
    </rPh>
    <rPh sb="26" eb="28">
      <t>ヒツヨウ</t>
    </rPh>
    <rPh sb="29" eb="30">
      <t>ガク</t>
    </rPh>
    <rPh sb="30" eb="31">
      <t>ナド</t>
    </rPh>
    <rPh sb="32" eb="34">
      <t>ニュウリョク</t>
    </rPh>
    <rPh sb="41" eb="43">
      <t>ジドウ</t>
    </rPh>
    <rPh sb="43" eb="45">
      <t>ケイサン</t>
    </rPh>
    <rPh sb="50" eb="52">
      <t>クウラン</t>
    </rPh>
    <rPh sb="96" eb="98">
      <t>ホウシュウ</t>
    </rPh>
    <rPh sb="99" eb="101">
      <t>ゲンガク</t>
    </rPh>
    <rPh sb="108" eb="110">
      <t>セイキュウ</t>
    </rPh>
    <rPh sb="110" eb="112">
      <t>キンガク</t>
    </rPh>
    <rPh sb="114" eb="115">
      <t>エン</t>
    </rPh>
    <rPh sb="118" eb="120">
      <t>バアイ</t>
    </rPh>
    <phoneticPr fontId="1"/>
  </si>
  <si>
    <t>※計算シート一番下の支給額を記載ください。入力画面に必要な額等を入力していただくと自動計算しますが、空欄でもかまいません。　　　　　　　　　　　　　　　　　　　　　　　　　　　　　　　　　　　　　　　　なお、報酬が減額されていても、請求金額が０円になる場合があります。</t>
    <rPh sb="1" eb="3">
      <t>ケイサン</t>
    </rPh>
    <rPh sb="6" eb="8">
      <t>イチバン</t>
    </rPh>
    <rPh sb="8" eb="9">
      <t>シタ</t>
    </rPh>
    <rPh sb="10" eb="13">
      <t>シキュウガク</t>
    </rPh>
    <rPh sb="14" eb="16">
      <t>キサイ</t>
    </rPh>
    <rPh sb="21" eb="23">
      <t>ニュウリョク</t>
    </rPh>
    <rPh sb="23" eb="25">
      <t>ガメン</t>
    </rPh>
    <rPh sb="26" eb="28">
      <t>ヒツヨウ</t>
    </rPh>
    <rPh sb="29" eb="30">
      <t>ガク</t>
    </rPh>
    <rPh sb="30" eb="31">
      <t>ナド</t>
    </rPh>
    <rPh sb="32" eb="34">
      <t>ニュウリョク</t>
    </rPh>
    <rPh sb="41" eb="43">
      <t>ジドウ</t>
    </rPh>
    <rPh sb="43" eb="45">
      <t>ケイサン</t>
    </rPh>
    <rPh sb="50" eb="52">
      <t>クウラン</t>
    </rPh>
    <rPh sb="104" eb="106">
      <t>ホウシュウ</t>
    </rPh>
    <rPh sb="107" eb="109">
      <t>ゲンガク</t>
    </rPh>
    <rPh sb="116" eb="118">
      <t>セイキュウ</t>
    </rPh>
    <rPh sb="118" eb="120">
      <t>キンガク</t>
    </rPh>
    <rPh sb="122" eb="123">
      <t>エン</t>
    </rPh>
    <rPh sb="126" eb="12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</si>
</sst>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_ "/>
    <numFmt numFmtId="177" formatCode="yyyy\(ggge\)&quot;年&quot;"/>
    <numFmt numFmtId="178" formatCode="0_);[Red]\(0\)"/>
    <numFmt numFmtId="179" formatCode="0.0"/>
    <numFmt numFmtId="180" formatCode="#,##0&quot;円&quot;"/>
    <numFmt numFmtId="181" formatCode="0.00&quot;％&quot;"/>
    <numFmt numFmtId="182" formatCode="0.0&quot;％&quot;"/>
  </numFmts>
  <fonts count="65">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明朝"/>
      <family val="1"/>
      <charset val="128"/>
    </font>
    <font>
      <sz val="11"/>
      <color theme="1"/>
      <name val="ＭＳ Ｐ明朝"/>
      <family val="1"/>
      <charset val="128"/>
    </font>
    <font>
      <sz val="10"/>
      <color theme="1"/>
      <name val="ＭＳ Ｐ明朝"/>
      <family val="1"/>
      <charset val="128"/>
    </font>
    <font>
      <sz val="12"/>
      <color theme="1"/>
      <name val="ＭＳ Ｐ明朝"/>
      <family val="1"/>
      <charset val="128"/>
    </font>
    <font>
      <b/>
      <sz val="11"/>
      <color theme="1"/>
      <name val="ＭＳ Ｐゴシック"/>
      <family val="3"/>
      <charset val="128"/>
    </font>
    <font>
      <sz val="14"/>
      <color theme="1"/>
      <name val="ＭＳ Ｐゴシック"/>
      <family val="2"/>
      <charset val="128"/>
      <scheme val="minor"/>
    </font>
    <font>
      <sz val="14"/>
      <color theme="1"/>
      <name val="ＭＳ Ｐ明朝"/>
      <family val="1"/>
      <charset val="128"/>
    </font>
    <font>
      <sz val="11"/>
      <color theme="1"/>
      <name val="ＭＳ Ｐゴシック"/>
      <family val="2"/>
      <charset val="128"/>
      <scheme val="minor"/>
    </font>
    <font>
      <sz val="10"/>
      <color theme="1"/>
      <name val="ＭＳ Ｐゴシック"/>
      <family val="2"/>
      <charset val="128"/>
      <scheme val="minor"/>
    </font>
    <font>
      <sz val="11"/>
      <color theme="1"/>
      <name val="ＭＳ Ｐ明朝"/>
      <family val="3"/>
      <charset val="128"/>
    </font>
    <font>
      <sz val="14"/>
      <color theme="1"/>
      <name val="ＭＳ Ｐゴシック"/>
      <family val="3"/>
      <charset val="128"/>
    </font>
    <font>
      <sz val="14"/>
      <color theme="1"/>
      <name val="ＭＳ Ｐゴシック"/>
      <family val="3"/>
      <charset val="128"/>
      <scheme val="minor"/>
    </font>
    <font>
      <b/>
      <sz val="12"/>
      <color theme="1"/>
      <name val="ＭＳ Ｐゴシック"/>
      <family val="3"/>
      <charset val="128"/>
      <scheme val="minor"/>
    </font>
    <font>
      <sz val="11"/>
      <color rgb="FFFF0000"/>
      <name val="ＭＳ Ｐ明朝"/>
      <family val="1"/>
      <charset val="128"/>
    </font>
    <font>
      <sz val="11"/>
      <color rgb="FFFF0000"/>
      <name val="ＭＳ Ｐゴシック"/>
      <family val="2"/>
      <charset val="128"/>
      <scheme val="minor"/>
    </font>
    <font>
      <sz val="10"/>
      <color rgb="FFFF0000"/>
      <name val="ＭＳ Ｐ明朝"/>
      <family val="1"/>
      <charset val="128"/>
    </font>
    <font>
      <sz val="10"/>
      <color rgb="FFFF0000"/>
      <name val="ＭＳ Ｐゴシック"/>
      <family val="2"/>
      <charset val="128"/>
      <scheme val="minor"/>
    </font>
    <font>
      <sz val="14"/>
      <color rgb="FFFF0000"/>
      <name val="ＭＳ Ｐ明朝"/>
      <family val="1"/>
      <charset val="128"/>
    </font>
    <font>
      <sz val="11"/>
      <color rgb="FF0070C0"/>
      <name val="ＭＳ Ｐ明朝"/>
      <family val="1"/>
      <charset val="128"/>
    </font>
    <font>
      <sz val="10"/>
      <color theme="1"/>
      <name val="ＭＳ Ｐ明朝"/>
      <family val="3"/>
      <charset val="128"/>
    </font>
    <font>
      <b/>
      <u/>
      <sz val="10"/>
      <name val="ＭＳ Ｐゴシック"/>
      <family val="3"/>
      <charset val="128"/>
      <scheme val="minor"/>
    </font>
    <font>
      <sz val="11"/>
      <name val="ＭＳ Ｐ明朝"/>
      <family val="1"/>
      <charset val="128"/>
    </font>
    <font>
      <sz val="9"/>
      <color theme="1"/>
      <name val="ＭＳ Ｐ明朝"/>
      <family val="1"/>
      <charset val="128"/>
    </font>
    <font>
      <sz val="11"/>
      <name val="ＭＳ Ｐゴシック"/>
      <family val="2"/>
      <charset val="128"/>
      <scheme val="minor"/>
    </font>
    <font>
      <sz val="8"/>
      <name val="ＭＳ Ｐ明朝"/>
      <family val="1"/>
      <charset val="128"/>
    </font>
    <font>
      <b/>
      <sz val="20"/>
      <color theme="1"/>
      <name val="ＭＳ ゴシック"/>
      <family val="3"/>
      <charset val="128"/>
    </font>
    <font>
      <b/>
      <sz val="12"/>
      <color rgb="FFFF0000"/>
      <name val="ＭＳ ゴシック"/>
      <family val="3"/>
      <charset val="128"/>
    </font>
    <font>
      <sz val="11"/>
      <color theme="1"/>
      <name val="ＭＳ ゴシック"/>
      <family val="3"/>
      <charset val="128"/>
    </font>
    <font>
      <b/>
      <sz val="11"/>
      <color theme="1"/>
      <name val="ＭＳ ゴシック"/>
      <family val="3"/>
      <charset val="128"/>
    </font>
    <font>
      <sz val="11"/>
      <name val="ＭＳ Ｐゴシック"/>
      <family val="3"/>
      <charset val="128"/>
    </font>
    <font>
      <sz val="11"/>
      <color rgb="FFFF0000"/>
      <name val="ＭＳ ゴシック"/>
      <family val="3"/>
      <charset val="128"/>
    </font>
    <font>
      <sz val="9"/>
      <color indexed="81"/>
      <name val="MS P ゴシック"/>
      <family val="3"/>
      <charset val="128"/>
    </font>
    <font>
      <b/>
      <sz val="20"/>
      <name val="ＭＳ ゴシック"/>
      <family val="3"/>
      <charset val="128"/>
    </font>
    <font>
      <b/>
      <sz val="16"/>
      <name val="ＭＳ ゴシック"/>
      <family val="3"/>
      <charset val="128"/>
    </font>
    <font>
      <sz val="11"/>
      <name val="ＭＳ ゴシック"/>
      <family val="3"/>
      <charset val="128"/>
    </font>
    <font>
      <b/>
      <sz val="14"/>
      <name val="ＭＳ ゴシック"/>
      <family val="3"/>
      <charset val="128"/>
    </font>
    <font>
      <sz val="6"/>
      <name val="ＭＳ Ｐゴシック"/>
      <family val="3"/>
      <charset val="128"/>
    </font>
    <font>
      <b/>
      <sz val="14"/>
      <name val="ＭＳ Ｐゴシック"/>
      <family val="3"/>
      <charset val="128"/>
    </font>
    <font>
      <b/>
      <sz val="11"/>
      <name val="ＭＳ ゴシック"/>
      <family val="3"/>
      <charset val="128"/>
    </font>
    <font>
      <b/>
      <sz val="14"/>
      <color rgb="FFFF0000"/>
      <name val="ＭＳ ゴシック"/>
      <family val="3"/>
      <charset val="128"/>
    </font>
    <font>
      <b/>
      <sz val="11"/>
      <color theme="0"/>
      <name val="ＭＳ ゴシック"/>
      <family val="3"/>
      <charset val="128"/>
    </font>
    <font>
      <sz val="11"/>
      <color indexed="18"/>
      <name val="ＭＳ ゴシック"/>
      <family val="3"/>
      <charset val="128"/>
    </font>
    <font>
      <sz val="8"/>
      <name val="ＭＳ ゴシック"/>
      <family val="3"/>
      <charset val="128"/>
    </font>
    <font>
      <b/>
      <sz val="12"/>
      <name val="ＭＳ ゴシック"/>
      <family val="3"/>
      <charset val="128"/>
    </font>
    <font>
      <sz val="9"/>
      <name val="ＭＳ ゴシック"/>
      <family val="3"/>
      <charset val="128"/>
    </font>
    <font>
      <sz val="12"/>
      <name val="ＭＳ ゴシック"/>
      <family val="3"/>
      <charset val="128"/>
    </font>
    <font>
      <sz val="8"/>
      <color rgb="FFFF0000"/>
      <name val="ＭＳ ゴシック"/>
      <family val="3"/>
      <charset val="128"/>
    </font>
    <font>
      <sz val="8"/>
      <name val="ＭＳ Ｐゴシック"/>
      <family val="3"/>
      <charset val="128"/>
    </font>
    <font>
      <sz val="10"/>
      <name val="ＭＳ Ｐゴシック"/>
      <family val="3"/>
      <charset val="128"/>
    </font>
    <font>
      <u/>
      <sz val="11"/>
      <name val="ＭＳ Ｐ明朝"/>
      <family val="1"/>
      <charset val="128"/>
    </font>
    <font>
      <sz val="8"/>
      <color theme="1"/>
      <name val="ＭＳ Ｐゴシック"/>
      <family val="3"/>
      <charset val="128"/>
      <scheme val="minor"/>
    </font>
    <font>
      <b/>
      <sz val="9"/>
      <color indexed="81"/>
      <name val="ＭＳ ゴシック"/>
      <family val="3"/>
      <charset val="128"/>
    </font>
    <font>
      <sz val="8"/>
      <color theme="1"/>
      <name val="ＭＳ ゴシック"/>
      <family val="3"/>
      <charset val="128"/>
    </font>
    <font>
      <b/>
      <sz val="11"/>
      <name val="ＭＳ Ｐゴシック"/>
      <family val="3"/>
      <charset val="128"/>
    </font>
    <font>
      <u/>
      <sz val="9"/>
      <color rgb="FFFF0000"/>
      <name val="ＭＳ Ｐ明朝"/>
      <family val="1"/>
      <charset val="128"/>
    </font>
    <font>
      <b/>
      <u/>
      <sz val="11"/>
      <name val="ＭＳ Ｐゴシック"/>
      <family val="3"/>
      <charset val="128"/>
    </font>
    <font>
      <u/>
      <sz val="10"/>
      <color theme="1"/>
      <name val="ＭＳ Ｐ明朝"/>
      <family val="1"/>
      <charset val="128"/>
    </font>
    <font>
      <u/>
      <sz val="10"/>
      <color theme="1"/>
      <name val="ＭＳ Ｐ明朝"/>
      <family val="3"/>
      <charset val="128"/>
    </font>
    <font>
      <sz val="10"/>
      <name val="ＭＳ Ｐ明朝"/>
      <family val="1"/>
      <charset val="128"/>
    </font>
    <font>
      <u/>
      <sz val="11"/>
      <color theme="1"/>
      <name val="ＭＳ Ｐ明朝"/>
      <family val="1"/>
      <charset val="128"/>
    </font>
    <font>
      <sz val="9"/>
      <name val="ＭＳ Ｐ明朝"/>
      <family val="1"/>
      <charset val="128"/>
    </font>
    <font>
      <sz val="9"/>
      <name val="ＭＳ Ｐゴシック"/>
      <family val="2"/>
      <charset val="128"/>
      <scheme val="minor"/>
    </font>
  </fonts>
  <fills count="12">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CECFF"/>
        <bgColor indexed="64"/>
      </patternFill>
    </fill>
    <fill>
      <patternFill patternType="solid">
        <fgColor theme="1" tint="0.34998626667073579"/>
        <bgColor indexed="64"/>
      </patternFill>
    </fill>
    <fill>
      <patternFill patternType="solid">
        <fgColor rgb="FF66FFFF"/>
        <bgColor indexed="64"/>
      </patternFill>
    </fill>
    <fill>
      <patternFill patternType="solid">
        <fgColor rgb="FFFF0000"/>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5">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38" fontId="32" fillId="0" borderId="0" applyFont="0" applyFill="0" applyBorder="0" applyAlignment="0" applyProtection="0"/>
    <xf numFmtId="0" fontId="32" fillId="0" borderId="0"/>
  </cellStyleXfs>
  <cellXfs count="487">
    <xf numFmtId="0" fontId="0" fillId="0" borderId="0" xfId="0">
      <alignment vertical="center"/>
    </xf>
    <xf numFmtId="0" fontId="0" fillId="0" borderId="6" xfId="0" applyBorder="1">
      <alignment vertical="center"/>
    </xf>
    <xf numFmtId="0" fontId="4" fillId="0" borderId="10" xfId="0" applyFont="1" applyBorder="1">
      <alignment vertical="center"/>
    </xf>
    <xf numFmtId="0" fontId="4" fillId="0" borderId="1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5" fillId="0" borderId="7" xfId="0" applyFont="1" applyBorder="1">
      <alignment vertical="center"/>
    </xf>
    <xf numFmtId="0" fontId="5" fillId="0" borderId="8" xfId="0" applyFont="1" applyBorder="1">
      <alignment vertical="center"/>
    </xf>
    <xf numFmtId="0" fontId="4" fillId="0" borderId="1" xfId="0" applyFont="1" applyBorder="1" applyAlignment="1">
      <alignment horizontal="right" vertical="center"/>
    </xf>
    <xf numFmtId="177" fontId="0" fillId="0" borderId="0" xfId="0" applyNumberFormat="1">
      <alignment vertical="center"/>
    </xf>
    <xf numFmtId="0" fontId="0" fillId="0" borderId="0" xfId="0" applyAlignment="1">
      <alignment horizontal="center" vertical="center"/>
    </xf>
    <xf numFmtId="57" fontId="2" fillId="0" borderId="0" xfId="0" applyNumberFormat="1" applyFont="1" applyAlignment="1">
      <alignment horizontal="center" vertical="center"/>
    </xf>
    <xf numFmtId="0" fontId="2" fillId="0" borderId="0" xfId="0" applyFont="1" applyAlignment="1">
      <alignment horizontal="center" vertical="center"/>
    </xf>
    <xf numFmtId="0" fontId="9" fillId="4" borderId="0" xfId="0" applyFont="1" applyFill="1">
      <alignment vertical="center"/>
    </xf>
    <xf numFmtId="0" fontId="4" fillId="2" borderId="10" xfId="0" applyFont="1" applyFill="1" applyBorder="1">
      <alignment vertical="center"/>
    </xf>
    <xf numFmtId="0" fontId="17" fillId="0" borderId="0" xfId="0" applyFont="1">
      <alignment vertical="center"/>
    </xf>
    <xf numFmtId="0" fontId="16" fillId="0" borderId="0" xfId="0" applyFont="1">
      <alignment vertical="center"/>
    </xf>
    <xf numFmtId="0" fontId="19" fillId="0" borderId="0" xfId="0" applyFont="1">
      <alignment vertical="center"/>
    </xf>
    <xf numFmtId="0" fontId="11" fillId="0" borderId="0" xfId="0" applyFont="1">
      <alignment vertical="center"/>
    </xf>
    <xf numFmtId="0" fontId="20" fillId="0" borderId="0" xfId="0" applyFont="1">
      <alignment vertical="center"/>
    </xf>
    <xf numFmtId="0" fontId="13" fillId="0" borderId="0" xfId="0" applyFont="1">
      <alignment vertical="center"/>
    </xf>
    <xf numFmtId="0" fontId="15" fillId="0" borderId="0" xfId="0" applyFont="1" applyAlignment="1">
      <alignment vertical="center" wrapText="1"/>
    </xf>
    <xf numFmtId="0" fontId="4" fillId="2" borderId="10" xfId="0" applyFont="1" applyFill="1" applyBorder="1" applyAlignment="1">
      <alignment horizontal="right" vertical="center"/>
    </xf>
    <xf numFmtId="0" fontId="4" fillId="2" borderId="11" xfId="0" applyFont="1" applyFill="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0" fillId="2" borderId="0" xfId="0" applyFill="1">
      <alignment vertical="center"/>
    </xf>
    <xf numFmtId="0" fontId="3" fillId="2" borderId="0" xfId="0"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9" xfId="0" applyFont="1" applyBorder="1">
      <alignment vertical="center"/>
    </xf>
    <xf numFmtId="0" fontId="4" fillId="0" borderId="6" xfId="0" applyFont="1" applyBorder="1">
      <alignment vertical="center"/>
    </xf>
    <xf numFmtId="0" fontId="4" fillId="0" borderId="1" xfId="0" applyFont="1" applyBorder="1">
      <alignment vertical="center"/>
    </xf>
    <xf numFmtId="0" fontId="4" fillId="0" borderId="2" xfId="0" applyFont="1" applyBorder="1" applyAlignment="1"/>
    <xf numFmtId="0" fontId="6" fillId="0" borderId="0" xfId="0" applyFont="1">
      <alignment vertical="center"/>
    </xf>
    <xf numFmtId="0" fontId="0" fillId="0" borderId="10" xfId="0" applyBorder="1">
      <alignment vertical="center"/>
    </xf>
    <xf numFmtId="0" fontId="5" fillId="0" borderId="10" xfId="0" applyFont="1" applyBorder="1">
      <alignment vertical="center"/>
    </xf>
    <xf numFmtId="0" fontId="5" fillId="3" borderId="0" xfId="0" applyFont="1" applyFill="1" applyProtection="1">
      <alignment vertical="center"/>
      <protection locked="0"/>
    </xf>
    <xf numFmtId="0" fontId="3" fillId="0" borderId="10" xfId="0" applyFont="1" applyBorder="1" applyProtection="1">
      <alignment vertical="center"/>
      <protection locked="0"/>
    </xf>
    <xf numFmtId="0" fontId="0" fillId="0" borderId="10" xfId="0" applyBorder="1" applyProtection="1">
      <alignment vertical="center"/>
      <protection locked="0"/>
    </xf>
    <xf numFmtId="0" fontId="5" fillId="0" borderId="11" xfId="0" applyFont="1" applyBorder="1">
      <alignment vertical="center"/>
    </xf>
    <xf numFmtId="0" fontId="5" fillId="0" borderId="3" xfId="0" applyFont="1" applyBorder="1">
      <alignment vertical="center"/>
    </xf>
    <xf numFmtId="0" fontId="5" fillId="0" borderId="1" xfId="0" applyFont="1" applyBorder="1" applyAlignment="1"/>
    <xf numFmtId="0" fontId="5" fillId="0" borderId="6" xfId="0" applyFont="1" applyBorder="1" applyAlignment="1">
      <alignment vertical="top"/>
    </xf>
    <xf numFmtId="0" fontId="0" fillId="0" borderId="11" xfId="0" applyBorder="1">
      <alignment vertical="center"/>
    </xf>
    <xf numFmtId="0" fontId="5" fillId="0" borderId="0" xfId="0" applyFont="1" applyAlignment="1">
      <alignment horizontal="right"/>
    </xf>
    <xf numFmtId="0" fontId="14" fillId="0" borderId="0" xfId="0" applyFont="1" applyAlignment="1">
      <alignment vertical="center" wrapText="1"/>
    </xf>
    <xf numFmtId="0" fontId="9" fillId="0" borderId="0" xfId="0" applyFont="1">
      <alignment vertical="center"/>
    </xf>
    <xf numFmtId="0" fontId="13" fillId="0" borderId="0" xfId="0" applyFont="1" applyAlignment="1">
      <alignment horizontal="left" vertical="center"/>
    </xf>
    <xf numFmtId="0" fontId="21" fillId="0" borderId="0" xfId="0" applyFont="1" applyAlignment="1">
      <alignment horizontal="left" vertical="top" wrapText="1"/>
    </xf>
    <xf numFmtId="0" fontId="21" fillId="0" borderId="0" xfId="0" applyFont="1" applyAlignment="1">
      <alignment horizontal="center" vertical="top" wrapText="1"/>
    </xf>
    <xf numFmtId="0" fontId="4" fillId="3" borderId="0" xfId="0" applyFont="1" applyFill="1" applyAlignment="1" applyProtection="1">
      <alignment horizontal="center" vertical="center"/>
      <protection locked="0"/>
    </xf>
    <xf numFmtId="0" fontId="16" fillId="0" borderId="5" xfId="0" applyFont="1" applyBorder="1">
      <alignment vertical="center"/>
    </xf>
    <xf numFmtId="0" fontId="0" fillId="0" borderId="0" xfId="0" applyAlignment="1">
      <alignment horizontal="left" vertical="top" wrapText="1"/>
    </xf>
    <xf numFmtId="0" fontId="24" fillId="0" borderId="0" xfId="0" applyFont="1" applyAlignment="1">
      <alignment horizontal="left" vertical="top" wrapText="1"/>
    </xf>
    <xf numFmtId="0" fontId="4" fillId="0" borderId="0" xfId="0" applyFont="1" applyAlignment="1">
      <alignment horizontal="left" vertical="top" wrapText="1"/>
    </xf>
    <xf numFmtId="0" fontId="30" fillId="0" borderId="0" xfId="0" applyFont="1">
      <alignment vertical="center"/>
    </xf>
    <xf numFmtId="0" fontId="30" fillId="0" borderId="0" xfId="0" applyFont="1" applyAlignment="1">
      <alignment vertical="center" wrapText="1"/>
    </xf>
    <xf numFmtId="179" fontId="30" fillId="0" borderId="0" xfId="0" applyNumberFormat="1" applyFont="1">
      <alignment vertical="center"/>
    </xf>
    <xf numFmtId="38" fontId="0" fillId="0" borderId="0" xfId="0" applyNumberFormat="1">
      <alignment vertical="center"/>
    </xf>
    <xf numFmtId="0" fontId="31" fillId="0" borderId="0" xfId="0" applyFont="1">
      <alignment vertical="center"/>
    </xf>
    <xf numFmtId="180" fontId="30" fillId="0" borderId="12" xfId="3" applyNumberFormat="1" applyFont="1" applyFill="1" applyBorder="1" applyAlignment="1">
      <alignment vertical="center"/>
    </xf>
    <xf numFmtId="0" fontId="30" fillId="0" borderId="12" xfId="0" applyFont="1" applyBorder="1" applyAlignment="1">
      <alignment horizontal="left" vertical="center" wrapText="1"/>
    </xf>
    <xf numFmtId="0" fontId="30" fillId="0" borderId="12" xfId="0" applyFont="1" applyBorder="1" applyAlignment="1">
      <alignment vertical="center" wrapText="1"/>
    </xf>
    <xf numFmtId="9" fontId="30" fillId="0" borderId="12" xfId="0" applyNumberFormat="1" applyFont="1" applyBorder="1">
      <alignment vertical="center"/>
    </xf>
    <xf numFmtId="181" fontId="30" fillId="0" borderId="12" xfId="0" applyNumberFormat="1" applyFont="1" applyBorder="1">
      <alignment vertical="center"/>
    </xf>
    <xf numFmtId="38" fontId="30" fillId="0" borderId="12" xfId="3" applyFont="1" applyBorder="1" applyAlignment="1">
      <alignment vertical="center"/>
    </xf>
    <xf numFmtId="0" fontId="30" fillId="0" borderId="0" xfId="0" applyFont="1" applyAlignment="1">
      <alignment horizontal="left" vertical="center" wrapText="1"/>
    </xf>
    <xf numFmtId="1" fontId="30" fillId="0" borderId="0" xfId="0" applyNumberFormat="1" applyFont="1">
      <alignment vertical="center"/>
    </xf>
    <xf numFmtId="180" fontId="30" fillId="7" borderId="12" xfId="3" applyNumberFormat="1" applyFont="1" applyFill="1" applyBorder="1" applyAlignment="1">
      <alignment vertical="center"/>
    </xf>
    <xf numFmtId="0" fontId="30" fillId="8" borderId="12" xfId="0" applyFont="1" applyFill="1" applyBorder="1" applyAlignment="1">
      <alignment horizontal="right" vertical="center" wrapText="1"/>
    </xf>
    <xf numFmtId="38" fontId="30" fillId="8" borderId="12" xfId="3" applyFont="1" applyFill="1" applyBorder="1" applyAlignment="1">
      <alignment horizontal="right" vertical="center" wrapText="1"/>
    </xf>
    <xf numFmtId="0" fontId="30" fillId="8" borderId="12" xfId="0" applyFont="1" applyFill="1" applyBorder="1" applyAlignment="1">
      <alignment horizontal="center" vertical="center" wrapText="1"/>
    </xf>
    <xf numFmtId="180" fontId="30" fillId="8" borderId="12" xfId="3" applyNumberFormat="1" applyFont="1" applyFill="1" applyBorder="1" applyAlignment="1">
      <alignment vertical="center"/>
    </xf>
    <xf numFmtId="49" fontId="36" fillId="0" borderId="0" xfId="4" applyNumberFormat="1" applyFont="1" applyAlignment="1">
      <alignment horizontal="center" vertical="center"/>
    </xf>
    <xf numFmtId="49" fontId="36" fillId="0" borderId="0" xfId="4" applyNumberFormat="1" applyFont="1" applyAlignment="1">
      <alignment vertical="center"/>
    </xf>
    <xf numFmtId="0" fontId="32" fillId="0" borderId="0" xfId="4"/>
    <xf numFmtId="0" fontId="37" fillId="0" borderId="0" xfId="4" applyFont="1"/>
    <xf numFmtId="0" fontId="37" fillId="0" borderId="0" xfId="4" applyFont="1" applyAlignment="1">
      <alignment horizontal="center" vertical="center"/>
    </xf>
    <xf numFmtId="0" fontId="38" fillId="0" borderId="0" xfId="4" applyFont="1" applyAlignment="1">
      <alignment horizontal="center" vertical="center"/>
    </xf>
    <xf numFmtId="180" fontId="38" fillId="0" borderId="0" xfId="3" applyNumberFormat="1" applyFont="1" applyFill="1" applyBorder="1" applyAlignment="1" applyProtection="1">
      <alignment vertical="center"/>
    </xf>
    <xf numFmtId="49" fontId="36" fillId="0" borderId="0" xfId="4" applyNumberFormat="1" applyFont="1" applyAlignment="1">
      <alignment horizontal="center"/>
    </xf>
    <xf numFmtId="182" fontId="38" fillId="0" borderId="0" xfId="3" applyNumberFormat="1" applyFont="1" applyFill="1" applyBorder="1" applyAlignment="1" applyProtection="1">
      <alignment vertical="center"/>
    </xf>
    <xf numFmtId="0" fontId="32" fillId="0" borderId="0" xfId="4" applyAlignment="1">
      <alignment vertical="center"/>
    </xf>
    <xf numFmtId="182" fontId="38" fillId="0" borderId="0" xfId="4" applyNumberFormat="1" applyFont="1" applyAlignment="1">
      <alignment horizontal="center" vertical="center"/>
    </xf>
    <xf numFmtId="182" fontId="37" fillId="0" borderId="0" xfId="3" applyNumberFormat="1" applyFont="1" applyFill="1" applyBorder="1" applyAlignment="1" applyProtection="1">
      <alignment horizontal="center" vertical="center"/>
    </xf>
    <xf numFmtId="180" fontId="38" fillId="0" borderId="0" xfId="4" applyNumberFormat="1" applyFont="1" applyAlignment="1">
      <alignment horizontal="center" vertical="center"/>
    </xf>
    <xf numFmtId="180" fontId="38" fillId="0" borderId="0" xfId="3" applyNumberFormat="1" applyFont="1" applyBorder="1" applyAlignment="1">
      <alignment horizontal="center" vertical="center"/>
    </xf>
    <xf numFmtId="182" fontId="41" fillId="0" borderId="0" xfId="3" applyNumberFormat="1" applyFont="1" applyFill="1" applyBorder="1" applyAlignment="1" applyProtection="1">
      <alignment horizontal="center" vertical="center"/>
    </xf>
    <xf numFmtId="180" fontId="42" fillId="0" borderId="0" xfId="4" applyNumberFormat="1" applyFont="1" applyAlignment="1">
      <alignment horizontal="center" vertical="center"/>
    </xf>
    <xf numFmtId="0" fontId="36" fillId="0" borderId="0" xfId="4" applyFont="1" applyAlignment="1">
      <alignment horizontal="center" vertical="center"/>
    </xf>
    <xf numFmtId="0" fontId="37" fillId="0" borderId="19" xfId="4" applyFont="1" applyBorder="1" applyAlignment="1">
      <alignment horizontal="left" vertical="center" wrapText="1"/>
    </xf>
    <xf numFmtId="0" fontId="37" fillId="0" borderId="0" xfId="4" applyFont="1" applyAlignment="1">
      <alignment horizontal="left" vertical="center" wrapText="1"/>
    </xf>
    <xf numFmtId="0" fontId="37" fillId="0" borderId="20" xfId="4" applyFont="1" applyBorder="1" applyAlignment="1">
      <alignment horizontal="left" vertical="center" wrapText="1"/>
    </xf>
    <xf numFmtId="0" fontId="32" fillId="0" borderId="0" xfId="4" applyAlignment="1">
      <alignment horizontal="center"/>
    </xf>
    <xf numFmtId="0" fontId="37" fillId="0" borderId="21" xfId="4" applyFont="1" applyBorder="1" applyAlignment="1">
      <alignment horizontal="left" vertical="center" wrapText="1" indent="1"/>
    </xf>
    <xf numFmtId="0" fontId="37" fillId="0" borderId="22" xfId="4" applyFont="1" applyBorder="1" applyAlignment="1">
      <alignment horizontal="left" vertical="center" wrapText="1" indent="1"/>
    </xf>
    <xf numFmtId="0" fontId="37" fillId="0" borderId="23" xfId="4" applyFont="1" applyBorder="1" applyAlignment="1">
      <alignment horizontal="left" vertical="center" wrapText="1" indent="1"/>
    </xf>
    <xf numFmtId="0" fontId="44" fillId="0" borderId="0" xfId="4" applyFont="1"/>
    <xf numFmtId="0" fontId="45" fillId="0" borderId="0" xfId="4" applyFont="1"/>
    <xf numFmtId="0" fontId="37" fillId="0" borderId="0" xfId="4" applyFont="1" applyAlignment="1">
      <alignment vertical="center"/>
    </xf>
    <xf numFmtId="0" fontId="45" fillId="0" borderId="0" xfId="4" applyFont="1" applyAlignment="1">
      <alignment vertical="center"/>
    </xf>
    <xf numFmtId="38" fontId="46" fillId="0" borderId="0" xfId="3" applyFont="1" applyFill="1" applyAlignment="1" applyProtection="1">
      <alignment horizontal="center" vertical="center" shrinkToFit="1"/>
    </xf>
    <xf numFmtId="0" fontId="37" fillId="0" borderId="0" xfId="4" applyFont="1" applyAlignment="1">
      <alignment horizontal="centerContinuous" vertical="center"/>
    </xf>
    <xf numFmtId="38" fontId="46" fillId="0" borderId="0" xfId="3" applyFont="1" applyAlignment="1">
      <alignment horizontal="center" vertical="center"/>
    </xf>
    <xf numFmtId="38" fontId="46" fillId="0" borderId="0" xfId="3" applyFont="1" applyFill="1" applyAlignment="1" applyProtection="1">
      <alignment vertical="center" shrinkToFit="1"/>
    </xf>
    <xf numFmtId="179" fontId="37" fillId="0" borderId="0" xfId="2" applyNumberFormat="1" applyFont="1" applyAlignment="1">
      <alignment vertical="center"/>
    </xf>
    <xf numFmtId="0" fontId="37" fillId="0" borderId="0" xfId="2" applyNumberFormat="1" applyFont="1" applyAlignment="1">
      <alignment vertical="center"/>
    </xf>
    <xf numFmtId="0" fontId="37" fillId="0" borderId="0" xfId="4" applyFont="1" applyAlignment="1">
      <alignment horizontal="centerContinuous"/>
    </xf>
    <xf numFmtId="0" fontId="47" fillId="0" borderId="0" xfId="4" applyFont="1" applyAlignment="1">
      <alignment horizontal="centerContinuous" vertical="center"/>
    </xf>
    <xf numFmtId="9" fontId="37" fillId="0" borderId="0" xfId="4" applyNumberFormat="1" applyFont="1" applyAlignment="1">
      <alignment horizontal="left" vertical="center"/>
    </xf>
    <xf numFmtId="9" fontId="41" fillId="0" borderId="0" xfId="4" applyNumberFormat="1" applyFont="1" applyAlignment="1">
      <alignment vertical="center"/>
    </xf>
    <xf numFmtId="1" fontId="46" fillId="0" borderId="0" xfId="2" applyNumberFormat="1" applyFont="1" applyAlignment="1"/>
    <xf numFmtId="179" fontId="45" fillId="0" borderId="0" xfId="2" applyNumberFormat="1" applyFont="1" applyAlignment="1"/>
    <xf numFmtId="38" fontId="46" fillId="0" borderId="0" xfId="3" applyFont="1" applyAlignment="1">
      <alignment horizontal="center"/>
    </xf>
    <xf numFmtId="49" fontId="37" fillId="0" borderId="0" xfId="4" applyNumberFormat="1" applyFont="1"/>
    <xf numFmtId="179" fontId="46" fillId="0" borderId="0" xfId="2" applyNumberFormat="1" applyFont="1" applyAlignment="1">
      <alignment horizontal="center"/>
    </xf>
    <xf numFmtId="9" fontId="37" fillId="0" borderId="0" xfId="2" applyFont="1" applyAlignment="1"/>
    <xf numFmtId="179" fontId="37" fillId="0" borderId="0" xfId="2" applyNumberFormat="1" applyFont="1" applyAlignment="1">
      <alignment horizontal="centerContinuous" vertical="center"/>
    </xf>
    <xf numFmtId="1" fontId="45" fillId="0" borderId="0" xfId="2" applyNumberFormat="1" applyFont="1" applyAlignment="1">
      <alignment vertical="center"/>
    </xf>
    <xf numFmtId="38" fontId="46" fillId="0" borderId="0" xfId="1" applyFont="1" applyAlignment="1">
      <alignment vertical="center"/>
    </xf>
    <xf numFmtId="179" fontId="45" fillId="0" borderId="0" xfId="2" applyNumberFormat="1" applyFont="1" applyAlignment="1">
      <alignment vertical="center"/>
    </xf>
    <xf numFmtId="38" fontId="48" fillId="0" borderId="0" xfId="3" applyFont="1" applyFill="1" applyAlignment="1" applyProtection="1">
      <alignment horizontal="centerContinuous" vertical="center" shrinkToFit="1"/>
    </xf>
    <xf numFmtId="0" fontId="49" fillId="0" borderId="0" xfId="4" applyFont="1" applyAlignment="1">
      <alignment vertical="center"/>
    </xf>
    <xf numFmtId="179" fontId="37" fillId="0" borderId="0" xfId="2" applyNumberFormat="1" applyFont="1" applyAlignment="1">
      <alignment horizontal="center" vertical="center"/>
    </xf>
    <xf numFmtId="0" fontId="48" fillId="0" borderId="0" xfId="4" applyFont="1" applyAlignment="1">
      <alignment vertical="center"/>
    </xf>
    <xf numFmtId="180" fontId="30" fillId="2" borderId="12" xfId="3" applyNumberFormat="1" applyFont="1" applyFill="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righ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24" fillId="0" borderId="6" xfId="0" applyFont="1" applyBorder="1" applyAlignment="1">
      <alignment horizontal="left" vertical="top" wrapText="1"/>
    </xf>
    <xf numFmtId="0" fontId="3" fillId="2" borderId="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5" fillId="0" borderId="2" xfId="0" applyFont="1" applyBorder="1">
      <alignment vertical="center"/>
    </xf>
    <xf numFmtId="0" fontId="3" fillId="0" borderId="2" xfId="0" applyFont="1" applyBorder="1" applyProtection="1">
      <alignment vertical="center"/>
      <protection locked="0"/>
    </xf>
    <xf numFmtId="0" fontId="0" fillId="0" borderId="2" xfId="0" applyBorder="1" applyProtection="1">
      <alignment vertical="center"/>
      <protection locked="0"/>
    </xf>
    <xf numFmtId="0" fontId="4" fillId="2" borderId="24" xfId="0" applyFont="1" applyFill="1" applyBorder="1">
      <alignment vertical="center"/>
    </xf>
    <xf numFmtId="0" fontId="4" fillId="2" borderId="25" xfId="0" applyFont="1" applyFill="1" applyBorder="1">
      <alignment vertical="center"/>
    </xf>
    <xf numFmtId="0" fontId="0" fillId="0" borderId="25" xfId="0" applyBorder="1">
      <alignment vertical="center"/>
    </xf>
    <xf numFmtId="0" fontId="0" fillId="0" borderId="26" xfId="0" applyBorder="1">
      <alignment vertical="center"/>
    </xf>
    <xf numFmtId="0" fontId="0" fillId="0" borderId="8" xfId="0"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10" xfId="0" applyFont="1" applyBorder="1" applyAlignment="1">
      <alignment horizontal="left" vertical="center"/>
    </xf>
    <xf numFmtId="0" fontId="3" fillId="3" borderId="10" xfId="0" applyFont="1" applyFill="1" applyBorder="1" applyAlignment="1" applyProtection="1">
      <alignment horizontal="center" vertical="center"/>
      <protection locked="0"/>
    </xf>
    <xf numFmtId="178" fontId="9" fillId="2" borderId="0" xfId="0" applyNumberFormat="1" applyFont="1" applyFill="1" applyAlignment="1" applyProtection="1">
      <alignment horizontal="center" vertical="center"/>
      <protection locked="0"/>
    </xf>
    <xf numFmtId="178" fontId="9" fillId="2" borderId="10" xfId="0" applyNumberFormat="1" applyFont="1" applyFill="1" applyBorder="1" applyAlignment="1" applyProtection="1">
      <alignment horizontal="center" vertical="center"/>
      <protection locked="0"/>
    </xf>
    <xf numFmtId="0" fontId="4" fillId="0" borderId="0" xfId="0" applyFont="1" applyAlignment="1">
      <alignment horizontal="left" vertical="center" wrapText="1"/>
    </xf>
    <xf numFmtId="0" fontId="24" fillId="0" borderId="0" xfId="0" applyFont="1" applyAlignment="1">
      <alignment horizontal="left" vertical="center" wrapText="1"/>
    </xf>
    <xf numFmtId="0" fontId="24" fillId="0" borderId="7" xfId="0" applyFont="1" applyBorder="1" applyAlignment="1">
      <alignment horizontal="left" vertical="top" wrapText="1"/>
    </xf>
    <xf numFmtId="0" fontId="26" fillId="0" borderId="7" xfId="0" applyFont="1" applyBorder="1" applyAlignment="1">
      <alignment horizontal="left" vertical="top" wrapText="1"/>
    </xf>
    <xf numFmtId="0" fontId="24" fillId="0" borderId="10" xfId="0" applyFont="1" applyBorder="1" applyAlignment="1">
      <alignment horizontal="left" vertical="top" wrapText="1"/>
    </xf>
    <xf numFmtId="0" fontId="26" fillId="0" borderId="10" xfId="0" applyFont="1" applyBorder="1" applyAlignment="1">
      <alignment horizontal="left" vertical="top" wrapText="1"/>
    </xf>
    <xf numFmtId="0" fontId="26" fillId="0" borderId="11" xfId="0" applyFont="1" applyBorder="1" applyAlignment="1">
      <alignment horizontal="left" vertical="top" wrapText="1"/>
    </xf>
    <xf numFmtId="0" fontId="24" fillId="0" borderId="5" xfId="0" applyFont="1" applyBorder="1" applyAlignment="1">
      <alignment horizontal="left" vertical="top" wrapText="1"/>
    </xf>
    <xf numFmtId="0" fontId="26" fillId="0" borderId="8" xfId="0" applyFont="1" applyBorder="1" applyAlignment="1">
      <alignment horizontal="left" vertical="top" wrapText="1"/>
    </xf>
    <xf numFmtId="0" fontId="24" fillId="0" borderId="17" xfId="0" applyFont="1" applyBorder="1" applyAlignment="1">
      <alignment horizontal="left" vertical="top" wrapText="1"/>
    </xf>
    <xf numFmtId="0" fontId="26" fillId="0" borderId="17" xfId="0" applyFont="1" applyBorder="1" applyAlignment="1">
      <alignment horizontal="left" vertical="top" wrapText="1"/>
    </xf>
    <xf numFmtId="0" fontId="26" fillId="0" borderId="18" xfId="0" applyFont="1" applyBorder="1" applyAlignment="1">
      <alignment horizontal="left" vertical="top" wrapText="1"/>
    </xf>
    <xf numFmtId="0" fontId="24" fillId="0" borderId="0" xfId="0" applyFont="1">
      <alignment vertical="center"/>
    </xf>
    <xf numFmtId="0" fontId="24" fillId="0" borderId="34" xfId="0" applyFont="1" applyBorder="1" applyAlignment="1">
      <alignment horizontal="left" vertical="top" wrapText="1"/>
    </xf>
    <xf numFmtId="0" fontId="26" fillId="0" borderId="35" xfId="0" applyFont="1" applyBorder="1" applyAlignment="1">
      <alignment horizontal="left" vertical="top" wrapText="1"/>
    </xf>
    <xf numFmtId="0" fontId="24" fillId="0" borderId="34" xfId="0" applyFont="1" applyBorder="1" applyAlignment="1">
      <alignment horizontal="center" vertical="top" wrapText="1"/>
    </xf>
    <xf numFmtId="0" fontId="24" fillId="0" borderId="35" xfId="0" applyFont="1" applyBorder="1" applyAlignment="1">
      <alignment horizontal="left" vertical="top" wrapText="1"/>
    </xf>
    <xf numFmtId="0" fontId="0" fillId="0" borderId="7" xfId="0" applyBorder="1">
      <alignment vertical="center"/>
    </xf>
    <xf numFmtId="0" fontId="26" fillId="0" borderId="0" xfId="0" applyFont="1">
      <alignment vertical="center"/>
    </xf>
    <xf numFmtId="0" fontId="26" fillId="0" borderId="0" xfId="0" applyFont="1" applyAlignment="1">
      <alignment horizontal="left" vertical="top" wrapText="1"/>
    </xf>
    <xf numFmtId="0" fontId="24" fillId="0" borderId="4" xfId="0" applyFont="1" applyBorder="1">
      <alignment vertical="center"/>
    </xf>
    <xf numFmtId="0" fontId="0" fillId="0" borderId="29" xfId="0" applyBorder="1">
      <alignment vertical="center"/>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0" fillId="0" borderId="9" xfId="0" applyBorder="1" applyAlignment="1">
      <alignment horizontal="distributed" vertical="center"/>
    </xf>
    <xf numFmtId="0" fontId="60" fillId="2" borderId="0" xfId="0" applyFont="1" applyFill="1" applyAlignment="1">
      <alignment horizontal="distributed"/>
    </xf>
    <xf numFmtId="0" fontId="5" fillId="2" borderId="0" xfId="0" applyFont="1" applyFill="1" applyAlignment="1">
      <alignment horizontal="distributed"/>
    </xf>
    <xf numFmtId="0" fontId="9" fillId="3" borderId="1" xfId="0" applyFont="1" applyFill="1" applyBorder="1" applyProtection="1">
      <alignment vertical="center"/>
      <protection locked="0"/>
    </xf>
    <xf numFmtId="0" fontId="9" fillId="3" borderId="2" xfId="0" applyFont="1" applyFill="1" applyBorder="1" applyProtection="1">
      <alignment vertical="center"/>
      <protection locked="0"/>
    </xf>
    <xf numFmtId="0" fontId="9" fillId="3" borderId="3" xfId="0" applyFont="1" applyFill="1" applyBorder="1" applyProtection="1">
      <alignment vertical="center"/>
      <protection locked="0"/>
    </xf>
    <xf numFmtId="0" fontId="9" fillId="3" borderId="4" xfId="0" applyFont="1" applyFill="1" applyBorder="1" applyProtection="1">
      <alignment vertical="center"/>
      <protection locked="0"/>
    </xf>
    <xf numFmtId="0" fontId="9" fillId="3" borderId="0" xfId="0" applyFont="1" applyFill="1" applyProtection="1">
      <alignment vertical="center"/>
      <protection locked="0"/>
    </xf>
    <xf numFmtId="0" fontId="9" fillId="3" borderId="5" xfId="0" applyFont="1" applyFill="1" applyBorder="1" applyProtection="1">
      <alignment vertical="center"/>
      <protection locked="0"/>
    </xf>
    <xf numFmtId="0" fontId="4"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5" fillId="0" borderId="2" xfId="0" applyFont="1" applyBorder="1" applyAlignment="1">
      <alignment horizontal="distributed" vertical="center"/>
    </xf>
    <xf numFmtId="0" fontId="0" fillId="0" borderId="2" xfId="0" applyBorder="1" applyAlignment="1">
      <alignment horizontal="distributed" vertical="center"/>
    </xf>
    <xf numFmtId="0" fontId="53" fillId="0" borderId="6" xfId="0" applyFont="1" applyBorder="1" applyAlignment="1">
      <alignment vertical="center" wrapText="1"/>
    </xf>
    <xf numFmtId="0" fontId="53" fillId="0" borderId="7" xfId="0" applyFont="1" applyBorder="1" applyAlignment="1">
      <alignment vertical="center" wrapText="1"/>
    </xf>
    <xf numFmtId="0" fontId="53" fillId="0" borderId="8" xfId="0" applyFont="1" applyBorder="1" applyAlignment="1">
      <alignment vertical="center" wrapText="1"/>
    </xf>
    <xf numFmtId="0" fontId="4" fillId="0" borderId="2" xfId="0" applyFont="1" applyBorder="1" applyAlignment="1">
      <alignment horizontal="distributed" vertical="center"/>
    </xf>
    <xf numFmtId="0" fontId="0" fillId="0" borderId="7" xfId="0" applyBorder="1">
      <alignment vertical="center"/>
    </xf>
    <xf numFmtId="0" fontId="4" fillId="2" borderId="24" xfId="0" applyFont="1" applyFill="1"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4" fillId="0" borderId="4" xfId="0" applyFont="1" applyBorder="1" applyAlignment="1">
      <alignment horizontal="center" vertical="center"/>
    </xf>
    <xf numFmtId="0" fontId="4" fillId="0" borderId="6" xfId="0" applyFont="1" applyBorder="1" applyAlignment="1">
      <alignment horizontal="center" vertical="center"/>
    </xf>
    <xf numFmtId="178" fontId="4" fillId="0" borderId="10" xfId="0" applyNumberFormat="1" applyFont="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4" fillId="0" borderId="10" xfId="0" applyFont="1" applyBorder="1" applyAlignment="1">
      <alignment horizontal="left" vertical="center"/>
    </xf>
    <xf numFmtId="178" fontId="4" fillId="11" borderId="10" xfId="0" applyNumberFormat="1"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4" fillId="0" borderId="2" xfId="0" applyFont="1" applyBorder="1" applyAlignment="1">
      <alignment horizontal="left" vertical="center"/>
    </xf>
    <xf numFmtId="0" fontId="4" fillId="0" borderId="1" xfId="0" applyFont="1" applyBorder="1" applyAlignment="1">
      <alignment horizontal="center" vertical="center"/>
    </xf>
    <xf numFmtId="0" fontId="4" fillId="0" borderId="9" xfId="0" applyFont="1" applyBorder="1" applyAlignment="1">
      <alignment vertical="center" textRotation="255" shrinkToFit="1"/>
    </xf>
    <xf numFmtId="0" fontId="0" fillId="0" borderId="11" xfId="0" applyBorder="1" applyAlignment="1">
      <alignment vertical="center" textRotation="255" shrinkToFit="1"/>
    </xf>
    <xf numFmtId="0" fontId="4" fillId="0" borderId="10" xfId="0" applyFont="1" applyBorder="1" applyAlignment="1">
      <alignment horizontal="distributed" vertical="center"/>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25" fillId="0" borderId="10"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6" fillId="3" borderId="0" xfId="0" applyFont="1" applyFill="1" applyProtection="1">
      <alignment vertical="center"/>
      <protection locked="0"/>
    </xf>
    <xf numFmtId="0" fontId="0" fillId="3" borderId="0" xfId="0" applyFill="1" applyProtection="1">
      <alignment vertical="center"/>
      <protection locked="0"/>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3" fillId="2" borderId="2" xfId="0" quotePrefix="1"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distributed" vertical="center"/>
    </xf>
    <xf numFmtId="0" fontId="0" fillId="2" borderId="0" xfId="0" applyFill="1" applyAlignment="1">
      <alignment horizontal="distributed" vertical="center"/>
    </xf>
    <xf numFmtId="0" fontId="4" fillId="0" borderId="2" xfId="0" applyFont="1" applyBorder="1" applyAlignment="1">
      <alignment horizontal="distributed"/>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distributed" vertical="top" wrapText="1"/>
    </xf>
    <xf numFmtId="0" fontId="0" fillId="3" borderId="10" xfId="0"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7" xfId="0" applyFont="1" applyFill="1" applyBorder="1" applyAlignment="1" applyProtection="1">
      <alignment horizontal="left" vertical="center"/>
      <protection locked="0"/>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2" xfId="0" applyFont="1" applyFill="1" applyBorder="1" applyAlignment="1">
      <alignment horizontal="center"/>
    </xf>
    <xf numFmtId="0" fontId="9" fillId="3" borderId="7" xfId="0" applyFont="1" applyFill="1" applyBorder="1" applyAlignment="1">
      <alignment horizontal="center"/>
    </xf>
    <xf numFmtId="38" fontId="9" fillId="3" borderId="0" xfId="1" applyFont="1" applyFill="1" applyBorder="1" applyAlignment="1">
      <alignment horizontal="center" vertical="center"/>
    </xf>
    <xf numFmtId="38" fontId="9" fillId="3" borderId="7" xfId="1" applyFont="1" applyFill="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3" fillId="0" borderId="7" xfId="0"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8" xfId="0" applyFont="1" applyFill="1" applyBorder="1" applyAlignment="1">
      <alignment vertical="top"/>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18" fillId="0" borderId="0" xfId="0" applyFont="1" applyAlignment="1">
      <alignment horizontal="right" vertical="center"/>
    </xf>
    <xf numFmtId="178" fontId="9" fillId="3" borderId="10" xfId="0" applyNumberFormat="1" applyFont="1" applyFill="1" applyBorder="1" applyAlignment="1" applyProtection="1">
      <alignment horizontal="center" vertical="center"/>
      <protection locked="0"/>
    </xf>
    <xf numFmtId="178" fontId="8" fillId="3" borderId="10" xfId="0" applyNumberFormat="1" applyFont="1" applyFill="1" applyBorder="1" applyAlignment="1" applyProtection="1">
      <alignment horizontal="center" vertical="center"/>
      <protection locked="0"/>
    </xf>
    <xf numFmtId="0" fontId="5" fillId="0" borderId="7" xfId="0" applyFont="1" applyBorder="1" applyAlignment="1">
      <alignment horizontal="center" vertical="center"/>
    </xf>
    <xf numFmtId="0" fontId="5" fillId="0" borderId="10" xfId="0" applyFont="1" applyBorder="1" applyAlignment="1">
      <alignment horizontal="distributed" vertical="center"/>
    </xf>
    <xf numFmtId="0" fontId="4" fillId="0" borderId="4" xfId="0" applyFont="1" applyBorder="1" applyAlignment="1">
      <alignment horizontal="right" vertical="center"/>
    </xf>
    <xf numFmtId="0" fontId="4" fillId="0" borderId="6" xfId="0" applyFont="1" applyBorder="1" applyAlignment="1">
      <alignment horizontal="right" vertical="center"/>
    </xf>
    <xf numFmtId="0" fontId="4" fillId="0" borderId="1" xfId="0" applyFont="1" applyBorder="1" applyAlignment="1">
      <alignment horizontal="right" vertical="center"/>
    </xf>
    <xf numFmtId="38" fontId="9" fillId="3" borderId="2" xfId="1" applyFont="1" applyFill="1" applyBorder="1" applyAlignment="1">
      <alignment horizontal="center" vertical="center"/>
    </xf>
    <xf numFmtId="0" fontId="4" fillId="3" borderId="0" xfId="0" applyFont="1" applyFill="1" applyAlignment="1" applyProtection="1">
      <alignment vertical="center" shrinkToFit="1"/>
      <protection locked="0"/>
    </xf>
    <xf numFmtId="0" fontId="0" fillId="3" borderId="0" xfId="0" applyFill="1" applyAlignment="1" applyProtection="1">
      <alignment vertical="center" shrinkToFit="1"/>
      <protection locked="0"/>
    </xf>
    <xf numFmtId="0" fontId="6"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4" fillId="3" borderId="2" xfId="0" applyFont="1" applyFill="1" applyBorder="1" applyProtection="1">
      <alignment vertical="center"/>
      <protection locked="0"/>
    </xf>
    <xf numFmtId="0" fontId="0" fillId="3" borderId="2" xfId="0" applyFill="1" applyBorder="1" applyProtection="1">
      <alignment vertical="center"/>
      <protection locked="0"/>
    </xf>
    <xf numFmtId="0" fontId="0" fillId="3" borderId="7" xfId="0" applyFill="1" applyBorder="1" applyProtection="1">
      <alignment vertical="center"/>
      <protection locked="0"/>
    </xf>
    <xf numFmtId="49" fontId="4" fillId="3" borderId="2" xfId="0" applyNumberFormat="1" applyFont="1" applyFill="1" applyBorder="1" applyAlignment="1" applyProtection="1">
      <alignment horizontal="center" vertical="center" shrinkToFit="1"/>
      <protection locked="0"/>
    </xf>
    <xf numFmtId="49" fontId="0" fillId="3" borderId="2" xfId="0" applyNumberFormat="1" applyFill="1" applyBorder="1" applyAlignment="1" applyProtection="1">
      <alignment horizontal="center" vertical="center" shrinkToFit="1"/>
      <protection locked="0"/>
    </xf>
    <xf numFmtId="0" fontId="4" fillId="0" borderId="0" xfId="0" applyFont="1" applyAlignment="1">
      <alignment horizontal="right" vertical="top"/>
    </xf>
    <xf numFmtId="0" fontId="4" fillId="3" borderId="0" xfId="0" applyFont="1" applyFill="1" applyAlignment="1" applyProtection="1">
      <alignment horizontal="center" vertical="center"/>
      <protection locked="0"/>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4" fillId="0" borderId="0" xfId="0" applyFont="1">
      <alignment vertical="center"/>
    </xf>
    <xf numFmtId="0" fontId="0" fillId="0" borderId="0" xfId="0">
      <alignment vertical="center"/>
    </xf>
    <xf numFmtId="0" fontId="4" fillId="0" borderId="1" xfId="0" applyFont="1" applyBorder="1" applyAlignment="1">
      <alignment vertical="center" textRotation="255"/>
    </xf>
    <xf numFmtId="0" fontId="0" fillId="0" borderId="3" xfId="0" applyBorder="1" applyAlignment="1">
      <alignment vertical="center" textRotation="255"/>
    </xf>
    <xf numFmtId="0" fontId="0" fillId="0" borderId="6" xfId="0" applyBorder="1" applyAlignment="1">
      <alignment vertical="center" textRotation="255"/>
    </xf>
    <xf numFmtId="0" fontId="0" fillId="0" borderId="8" xfId="0" applyBorder="1" applyAlignment="1">
      <alignment vertical="center" textRotation="255"/>
    </xf>
    <xf numFmtId="0" fontId="4" fillId="0" borderId="0" xfId="0" applyFont="1" applyAlignment="1">
      <alignment horizontal="distributed" vertical="center" wrapText="1"/>
    </xf>
    <xf numFmtId="0" fontId="0" fillId="0" borderId="0" xfId="0" applyAlignment="1">
      <alignment horizontal="distributed" vertical="center" wrapText="1"/>
    </xf>
    <xf numFmtId="0" fontId="0" fillId="0" borderId="10" xfId="0" applyBorder="1">
      <alignment vertical="center"/>
    </xf>
    <xf numFmtId="0" fontId="0" fillId="0" borderId="11" xfId="0" applyBorder="1">
      <alignment vertical="center"/>
    </xf>
    <xf numFmtId="0" fontId="5" fillId="3" borderId="7" xfId="0" applyFont="1" applyFill="1" applyBorder="1" applyAlignment="1" applyProtection="1">
      <alignment horizontal="center" vertical="center"/>
      <protection locked="0"/>
    </xf>
    <xf numFmtId="0" fontId="4" fillId="0" borderId="0" xfId="0" applyFont="1" applyAlignment="1">
      <alignment horizontal="right" vertical="center"/>
    </xf>
    <xf numFmtId="0" fontId="4" fillId="3" borderId="0" xfId="0"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0" fillId="0" borderId="10" xfId="0" applyBorder="1" applyAlignment="1">
      <alignment horizontal="distributed" vertical="center"/>
    </xf>
    <xf numFmtId="178" fontId="25" fillId="2" borderId="9" xfId="0" applyNumberFormat="1" applyFont="1" applyFill="1" applyBorder="1" applyAlignment="1" applyProtection="1">
      <alignment horizontal="left" vertical="center" wrapText="1"/>
      <protection locked="0"/>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4" fillId="0" borderId="0" xfId="0" applyFont="1" applyAlignment="1">
      <alignment horizontal="center"/>
    </xf>
    <xf numFmtId="178" fontId="9" fillId="3" borderId="2" xfId="0" applyNumberFormat="1" applyFont="1" applyFill="1" applyBorder="1" applyAlignment="1" applyProtection="1">
      <alignment horizontal="center" vertical="center"/>
      <protection locked="0"/>
    </xf>
    <xf numFmtId="178" fontId="8" fillId="3" borderId="2" xfId="0" applyNumberFormat="1" applyFont="1" applyFill="1" applyBorder="1" applyAlignment="1" applyProtection="1">
      <alignment horizontal="center" vertical="center"/>
      <protection locked="0"/>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0" fillId="0" borderId="2" xfId="0" applyBorder="1">
      <alignment vertical="center"/>
    </xf>
    <xf numFmtId="0" fontId="0" fillId="0" borderId="3" xfId="0" applyBorder="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5" fillId="0" borderId="1" xfId="0" applyFont="1" applyBorder="1" applyAlignment="1">
      <alignment horizontal="distributed" vertical="center"/>
    </xf>
    <xf numFmtId="0" fontId="5" fillId="0" borderId="3" xfId="0" applyFont="1" applyBorder="1" applyAlignment="1">
      <alignment horizontal="distributed" vertical="center"/>
    </xf>
    <xf numFmtId="38" fontId="9" fillId="3" borderId="10" xfId="1" applyFont="1" applyFill="1" applyBorder="1" applyAlignment="1">
      <alignment horizontal="center" vertical="center"/>
    </xf>
    <xf numFmtId="0" fontId="63" fillId="0" borderId="9" xfId="0" applyFont="1" applyBorder="1" applyAlignment="1">
      <alignment horizontal="left" vertical="center" wrapText="1"/>
    </xf>
    <xf numFmtId="0" fontId="64" fillId="0" borderId="10" xfId="0" applyFont="1" applyBorder="1" applyAlignment="1">
      <alignment horizontal="left" vertical="center" wrapText="1"/>
    </xf>
    <xf numFmtId="0" fontId="64" fillId="0" borderId="11" xfId="0" applyFont="1" applyBorder="1" applyAlignment="1">
      <alignment horizontal="left" vertical="center" wrapText="1"/>
    </xf>
    <xf numFmtId="0" fontId="61" fillId="0" borderId="2" xfId="0" applyFont="1" applyBorder="1" applyAlignment="1">
      <alignment horizontal="center" vertical="center"/>
    </xf>
    <xf numFmtId="0" fontId="61" fillId="0" borderId="7" xfId="0" applyFont="1" applyBorder="1" applyAlignment="1">
      <alignment horizontal="center" vertical="center"/>
    </xf>
    <xf numFmtId="178" fontId="9" fillId="3" borderId="29" xfId="0" applyNumberFormat="1" applyFont="1" applyFill="1" applyBorder="1" applyAlignment="1" applyProtection="1">
      <alignment horizontal="center" vertical="center"/>
      <protection locked="0"/>
    </xf>
    <xf numFmtId="178" fontId="8" fillId="3" borderId="29" xfId="0" applyNumberFormat="1" applyFont="1" applyFill="1" applyBorder="1" applyAlignment="1" applyProtection="1">
      <alignment horizontal="center" vertical="center"/>
      <protection locked="0"/>
    </xf>
    <xf numFmtId="5" fontId="4" fillId="0" borderId="0" xfId="0" applyNumberFormat="1" applyFont="1" applyAlignment="1">
      <alignment horizontal="left" vertical="center" wrapText="1"/>
    </xf>
    <xf numFmtId="5" fontId="0" fillId="0" borderId="0" xfId="0" applyNumberFormat="1">
      <alignment vertical="center"/>
    </xf>
    <xf numFmtId="0" fontId="24" fillId="5" borderId="6" xfId="0" applyFont="1" applyFill="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6" fillId="6" borderId="17" xfId="0" applyFont="1" applyFill="1" applyBorder="1" applyAlignment="1">
      <alignment horizontal="left" vertical="top" wrapText="1"/>
    </xf>
    <xf numFmtId="0" fontId="24" fillId="0" borderId="6" xfId="0" applyFont="1" applyBorder="1" applyAlignment="1">
      <alignment horizontal="left" vertical="top" wrapText="1"/>
    </xf>
    <xf numFmtId="0" fontId="24" fillId="0" borderId="34" xfId="0" applyFont="1" applyBorder="1" applyAlignment="1">
      <alignment horizontal="left" vertical="top" wrapText="1"/>
    </xf>
    <xf numFmtId="0" fontId="26" fillId="0" borderId="0" xfId="0" applyFont="1" applyAlignment="1">
      <alignment horizontal="left" vertical="top" wrapText="1"/>
    </xf>
    <xf numFmtId="0" fontId="26" fillId="0" borderId="35" xfId="0" applyFont="1" applyBorder="1" applyAlignment="1">
      <alignment horizontal="left" vertical="top" wrapText="1"/>
    </xf>
    <xf numFmtId="0" fontId="13" fillId="4" borderId="0" xfId="0" applyFont="1" applyFill="1" applyAlignment="1">
      <alignment horizontal="left" vertical="center"/>
    </xf>
    <xf numFmtId="0" fontId="24" fillId="0" borderId="7" xfId="0" applyFont="1" applyBorder="1" applyAlignment="1">
      <alignment horizontal="left" vertical="top" wrapText="1"/>
    </xf>
    <xf numFmtId="0" fontId="24" fillId="5" borderId="9" xfId="0" applyFont="1" applyFill="1" applyBorder="1" applyAlignment="1">
      <alignment horizontal="left" vertical="top" wrapText="1"/>
    </xf>
    <xf numFmtId="0" fontId="26" fillId="5" borderId="10" xfId="0" applyFont="1" applyFill="1" applyBorder="1" applyAlignment="1">
      <alignment horizontal="left" vertical="top" wrapText="1"/>
    </xf>
    <xf numFmtId="0" fontId="24" fillId="0" borderId="0" xfId="0" applyFont="1" applyAlignment="1">
      <alignment horizontal="left" vertical="top" wrapText="1"/>
    </xf>
    <xf numFmtId="0" fontId="0" fillId="0" borderId="0" xfId="0" applyAlignment="1">
      <alignment horizontal="left" vertical="top" wrapText="1"/>
    </xf>
    <xf numFmtId="0" fontId="56" fillId="0" borderId="31" xfId="0" applyFont="1" applyBorder="1" applyAlignment="1">
      <alignment horizontal="left" vertical="top" wrapText="1"/>
    </xf>
    <xf numFmtId="0" fontId="56" fillId="0" borderId="32" xfId="0" applyFont="1" applyBorder="1" applyAlignment="1">
      <alignment horizontal="left" vertical="top" wrapText="1"/>
    </xf>
    <xf numFmtId="0" fontId="56" fillId="0" borderId="33" xfId="0" applyFont="1" applyBorder="1" applyAlignment="1">
      <alignment horizontal="left" vertical="top" wrapText="1"/>
    </xf>
    <xf numFmtId="0" fontId="24" fillId="0" borderId="0" xfId="0" applyFont="1" applyAlignment="1">
      <alignment horizontal="left" vertical="center" wrapText="1"/>
    </xf>
    <xf numFmtId="176" fontId="26" fillId="10" borderId="27" xfId="0" applyNumberFormat="1" applyFont="1" applyFill="1" applyBorder="1" applyAlignment="1">
      <alignment horizontal="right" vertical="top" wrapText="1"/>
    </xf>
    <xf numFmtId="0" fontId="24" fillId="5" borderId="4" xfId="0" applyFont="1" applyFill="1" applyBorder="1" applyAlignment="1">
      <alignment horizontal="left" vertical="top" wrapText="1"/>
    </xf>
    <xf numFmtId="0" fontId="26" fillId="0" borderId="5" xfId="0" applyFont="1" applyBorder="1" applyAlignment="1">
      <alignment horizontal="left" vertical="top" wrapText="1"/>
    </xf>
    <xf numFmtId="0" fontId="12" fillId="0" borderId="0" xfId="0" applyFont="1" applyAlignment="1">
      <alignment horizontal="left" vertical="center"/>
    </xf>
    <xf numFmtId="0" fontId="4" fillId="0" borderId="0" xfId="0" applyFont="1" applyAlignment="1">
      <alignment horizontal="left" vertical="top" wrapText="1"/>
    </xf>
    <xf numFmtId="0" fontId="24" fillId="5" borderId="1" xfId="0" applyFont="1" applyFill="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4" fillId="6" borderId="10" xfId="0" applyFont="1" applyFill="1" applyBorder="1" applyAlignment="1">
      <alignment horizontal="left" vertical="top" wrapText="1"/>
    </xf>
    <xf numFmtId="0" fontId="24" fillId="0" borderId="1" xfId="0" applyFont="1" applyBorder="1" applyAlignment="1">
      <alignment horizontal="left" vertical="top" wrapText="1"/>
    </xf>
    <xf numFmtId="0" fontId="24" fillId="0" borderId="2" xfId="0" applyFont="1" applyBorder="1" applyAlignment="1">
      <alignment horizontal="left" vertical="top" wrapText="1"/>
    </xf>
    <xf numFmtId="176" fontId="26" fillId="10" borderId="9" xfId="0" applyNumberFormat="1" applyFont="1" applyFill="1" applyBorder="1" applyAlignment="1">
      <alignment horizontal="right" vertical="top" wrapText="1"/>
    </xf>
    <xf numFmtId="176" fontId="26" fillId="10" borderId="10" xfId="0" applyNumberFormat="1" applyFont="1" applyFill="1" applyBorder="1" applyAlignment="1">
      <alignment horizontal="right" vertical="top" wrapText="1"/>
    </xf>
    <xf numFmtId="0" fontId="4" fillId="0" borderId="0" xfId="0" applyFont="1" applyAlignment="1">
      <alignment horizontal="left" vertical="center" wrapText="1"/>
    </xf>
    <xf numFmtId="0" fontId="21" fillId="0" borderId="0" xfId="0" applyFont="1" applyAlignment="1">
      <alignment horizontal="left" vertical="center" wrapText="1"/>
    </xf>
    <xf numFmtId="0" fontId="4" fillId="0" borderId="36" xfId="0" applyFont="1"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49" fontId="4" fillId="0" borderId="0" xfId="0" applyNumberFormat="1" applyFont="1" applyAlignment="1">
      <alignment horizontal="left" vertical="top" wrapText="1"/>
    </xf>
    <xf numFmtId="0" fontId="24" fillId="0" borderId="0" xfId="0" applyFont="1">
      <alignment vertical="center"/>
    </xf>
    <xf numFmtId="0" fontId="24" fillId="0" borderId="35" xfId="0" applyFont="1" applyBorder="1">
      <alignment vertical="center"/>
    </xf>
    <xf numFmtId="0" fontId="26" fillId="0" borderId="0" xfId="0" applyFont="1">
      <alignment vertical="center"/>
    </xf>
    <xf numFmtId="0" fontId="26" fillId="0" borderId="35" xfId="0" applyFont="1" applyBorder="1">
      <alignment vertical="center"/>
    </xf>
    <xf numFmtId="176" fontId="26" fillId="10" borderId="7" xfId="0" applyNumberFormat="1" applyFont="1" applyFill="1" applyBorder="1" applyAlignment="1">
      <alignment horizontal="right" vertical="top"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13" fillId="4" borderId="0" xfId="0" applyFont="1" applyFill="1">
      <alignment vertical="center"/>
    </xf>
    <xf numFmtId="0" fontId="56" fillId="0" borderId="34" xfId="0" applyFont="1" applyBorder="1" applyAlignment="1">
      <alignment horizontal="left" vertical="top" wrapText="1"/>
    </xf>
    <xf numFmtId="0" fontId="58" fillId="0" borderId="0" xfId="0" applyFont="1" applyAlignment="1">
      <alignment horizontal="left" vertical="top" wrapText="1"/>
    </xf>
    <xf numFmtId="0" fontId="58" fillId="0" borderId="35" xfId="0" applyFont="1" applyBorder="1" applyAlignment="1">
      <alignment horizontal="left" vertical="top" wrapText="1"/>
    </xf>
    <xf numFmtId="0" fontId="0" fillId="0" borderId="0" xfId="0" applyAlignment="1">
      <alignment horizontal="left" vertical="center" wrapText="1"/>
    </xf>
    <xf numFmtId="0" fontId="0" fillId="0" borderId="35" xfId="0" applyBorder="1" applyAlignment="1">
      <alignment horizontal="left" vertical="center"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26" fillId="5" borderId="0" xfId="0" applyFont="1" applyFill="1" applyAlignment="1">
      <alignment horizontal="left" vertical="top" wrapText="1"/>
    </xf>
    <xf numFmtId="0" fontId="26" fillId="5" borderId="5" xfId="0" applyFont="1" applyFill="1" applyBorder="1" applyAlignment="1">
      <alignment horizontal="left" vertical="top" wrapText="1"/>
    </xf>
    <xf numFmtId="0" fontId="24" fillId="5" borderId="16" xfId="0" applyFont="1" applyFill="1" applyBorder="1" applyAlignment="1">
      <alignment horizontal="left" vertical="top" wrapText="1"/>
    </xf>
    <xf numFmtId="0" fontId="26" fillId="5" borderId="17" xfId="0" applyFont="1" applyFill="1" applyBorder="1" applyAlignment="1">
      <alignment horizontal="left" vertical="top" wrapText="1"/>
    </xf>
    <xf numFmtId="0" fontId="26" fillId="5" borderId="18" xfId="0" applyFont="1" applyFill="1" applyBorder="1" applyAlignment="1">
      <alignment horizontal="left" vertical="top" wrapText="1"/>
    </xf>
    <xf numFmtId="176" fontId="24" fillId="0" borderId="16" xfId="0" applyNumberFormat="1" applyFont="1" applyBorder="1" applyAlignment="1">
      <alignment horizontal="right" vertical="top" wrapText="1"/>
    </xf>
    <xf numFmtId="176" fontId="26" fillId="0" borderId="17" xfId="0" applyNumberFormat="1" applyFont="1" applyBorder="1" applyAlignment="1">
      <alignment horizontal="right" vertical="top" wrapText="1"/>
    </xf>
    <xf numFmtId="0" fontId="24" fillId="6" borderId="27" xfId="0" applyFont="1" applyFill="1" applyBorder="1" applyAlignment="1">
      <alignment horizontal="left" vertical="top" wrapText="1"/>
    </xf>
    <xf numFmtId="0" fontId="0" fillId="0" borderId="27" xfId="0" applyBorder="1" applyAlignment="1">
      <alignment horizontal="left" vertical="top" wrapText="1"/>
    </xf>
    <xf numFmtId="0" fontId="0" fillId="0" borderId="2" xfId="0" applyBorder="1" applyAlignment="1">
      <alignment horizontal="left" vertical="top" wrapText="1"/>
    </xf>
    <xf numFmtId="0" fontId="24" fillId="0" borderId="4" xfId="0" applyFont="1" applyBorder="1" applyAlignment="1">
      <alignment horizontal="left" vertical="top" wrapText="1"/>
    </xf>
    <xf numFmtId="0" fontId="24" fillId="0" borderId="3" xfId="0" applyFont="1" applyBorder="1" applyAlignment="1">
      <alignment horizontal="left" vertical="top" wrapText="1"/>
    </xf>
    <xf numFmtId="0" fontId="24" fillId="6" borderId="7" xfId="0" applyFont="1" applyFill="1" applyBorder="1" applyAlignment="1">
      <alignment horizontal="left" vertical="top" wrapText="1"/>
    </xf>
    <xf numFmtId="0" fontId="26" fillId="5" borderId="2" xfId="0" applyFont="1" applyFill="1" applyBorder="1" applyAlignment="1">
      <alignment horizontal="left" vertical="top" wrapText="1"/>
    </xf>
    <xf numFmtId="0" fontId="26" fillId="5" borderId="3" xfId="0" applyFont="1" applyFill="1" applyBorder="1" applyAlignment="1">
      <alignment horizontal="left" vertical="top" wrapText="1"/>
    </xf>
    <xf numFmtId="0" fontId="22" fillId="0" borderId="0" xfId="0" applyFont="1" applyAlignment="1">
      <alignment horizontal="distributed"/>
    </xf>
    <xf numFmtId="0" fontId="5" fillId="0" borderId="0" xfId="0" applyFont="1" applyAlignment="1">
      <alignment horizontal="distributed"/>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30" fillId="6" borderId="9" xfId="0" applyFont="1" applyFill="1" applyBorder="1" applyAlignment="1">
      <alignment horizontal="left" vertical="center" wrapText="1"/>
    </xf>
    <xf numFmtId="0" fontId="30" fillId="6" borderId="10" xfId="0" applyFont="1" applyFill="1" applyBorder="1" applyAlignment="1">
      <alignment horizontal="left" vertical="center" wrapText="1"/>
    </xf>
    <xf numFmtId="0" fontId="30" fillId="6" borderId="11" xfId="0" applyFont="1" applyFill="1" applyBorder="1" applyAlignment="1">
      <alignment horizontal="left"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50" fillId="0" borderId="0" xfId="4" applyFont="1" applyAlignment="1">
      <alignment horizontal="center"/>
    </xf>
    <xf numFmtId="38" fontId="46" fillId="0" borderId="0" xfId="3" applyFont="1" applyFill="1" applyAlignment="1" applyProtection="1">
      <alignment horizontal="center" vertical="center" shrinkToFit="1"/>
    </xf>
    <xf numFmtId="0" fontId="51" fillId="0" borderId="0" xfId="4" applyFont="1" applyAlignment="1">
      <alignment horizontal="center" shrinkToFit="1"/>
    </xf>
    <xf numFmtId="38" fontId="51" fillId="0" borderId="0" xfId="4" applyNumberFormat="1" applyFont="1" applyAlignment="1">
      <alignment horizontal="center" shrinkToFit="1"/>
    </xf>
    <xf numFmtId="38" fontId="46" fillId="0" borderId="0" xfId="3" applyFont="1" applyAlignment="1">
      <alignment horizontal="center" vertical="center"/>
    </xf>
    <xf numFmtId="2" fontId="37" fillId="0" borderId="0" xfId="2" applyNumberFormat="1" applyFont="1" applyAlignment="1">
      <alignment horizontal="right" vertical="center"/>
    </xf>
    <xf numFmtId="38" fontId="46" fillId="6" borderId="0" xfId="3" applyFont="1" applyFill="1" applyAlignment="1" applyProtection="1">
      <alignment horizontal="center" vertical="center" shrinkToFit="1"/>
    </xf>
    <xf numFmtId="0" fontId="37" fillId="0" borderId="0" xfId="4" applyFont="1" applyAlignment="1">
      <alignment horizontal="right" vertical="center"/>
    </xf>
    <xf numFmtId="49" fontId="36" fillId="0" borderId="0" xfId="4" applyNumberFormat="1" applyFont="1" applyAlignment="1">
      <alignment horizontal="center"/>
    </xf>
    <xf numFmtId="182" fontId="41" fillId="0" borderId="13" xfId="3" applyNumberFormat="1" applyFont="1" applyFill="1" applyBorder="1" applyAlignment="1" applyProtection="1">
      <alignment horizontal="center" vertical="center"/>
    </xf>
    <xf numFmtId="182" fontId="41" fillId="0" borderId="14" xfId="3" applyNumberFormat="1" applyFont="1" applyFill="1" applyBorder="1" applyAlignment="1" applyProtection="1">
      <alignment horizontal="center" vertical="center"/>
    </xf>
    <xf numFmtId="182" fontId="41" fillId="0" borderId="15" xfId="3" applyNumberFormat="1" applyFont="1" applyFill="1" applyBorder="1" applyAlignment="1" applyProtection="1">
      <alignment horizontal="center" vertical="center"/>
    </xf>
    <xf numFmtId="180" fontId="42" fillId="0" borderId="13" xfId="4" applyNumberFormat="1" applyFont="1" applyBorder="1" applyAlignment="1">
      <alignment horizontal="center" vertical="center"/>
    </xf>
    <xf numFmtId="180" fontId="42" fillId="0" borderId="14" xfId="4" applyNumberFormat="1" applyFont="1" applyBorder="1" applyAlignment="1">
      <alignment horizontal="center" vertical="center"/>
    </xf>
    <xf numFmtId="180" fontId="42" fillId="0" borderId="15" xfId="4" applyNumberFormat="1" applyFont="1" applyBorder="1" applyAlignment="1">
      <alignment horizontal="center" vertical="center"/>
    </xf>
    <xf numFmtId="0" fontId="36" fillId="0" borderId="0" xfId="4" applyFont="1" applyAlignment="1">
      <alignment horizontal="center" vertical="center"/>
    </xf>
    <xf numFmtId="0" fontId="43" fillId="9" borderId="13" xfId="4" applyFont="1" applyFill="1" applyBorder="1" applyAlignment="1">
      <alignment horizontal="left" vertical="center" wrapText="1"/>
    </xf>
    <xf numFmtId="0" fontId="43" fillId="9" borderId="14" xfId="4" applyFont="1" applyFill="1" applyBorder="1" applyAlignment="1">
      <alignment horizontal="left" vertical="center" wrapText="1"/>
    </xf>
    <xf numFmtId="0" fontId="43" fillId="9" borderId="15" xfId="4" applyFont="1" applyFill="1" applyBorder="1" applyAlignment="1">
      <alignment horizontal="left" vertical="center" wrapText="1"/>
    </xf>
    <xf numFmtId="0" fontId="37" fillId="0" borderId="19" xfId="4" applyFont="1" applyBorder="1" applyAlignment="1">
      <alignment horizontal="left" vertical="center" wrapText="1" indent="1"/>
    </xf>
    <xf numFmtId="0" fontId="37" fillId="0" borderId="0" xfId="4" applyFont="1" applyAlignment="1">
      <alignment horizontal="left" vertical="center" wrapText="1" indent="1"/>
    </xf>
    <xf numFmtId="0" fontId="37" fillId="0" borderId="20" xfId="4" applyFont="1" applyBorder="1" applyAlignment="1">
      <alignment horizontal="left" vertical="center" wrapText="1" indent="1"/>
    </xf>
    <xf numFmtId="182" fontId="40" fillId="0" borderId="0" xfId="3" applyNumberFormat="1" applyFont="1" applyBorder="1" applyAlignment="1">
      <alignment horizontal="center" vertical="center"/>
    </xf>
    <xf numFmtId="0" fontId="37" fillId="0" borderId="13" xfId="4" applyFont="1" applyBorder="1" applyAlignment="1">
      <alignment horizontal="center" vertical="center"/>
    </xf>
    <xf numFmtId="0" fontId="37" fillId="0" borderId="14" xfId="4" applyFont="1" applyBorder="1" applyAlignment="1">
      <alignment horizontal="center" vertical="center"/>
    </xf>
    <xf numFmtId="0" fontId="37" fillId="0" borderId="15" xfId="4" applyFont="1" applyBorder="1" applyAlignment="1">
      <alignment horizontal="center" vertical="center"/>
    </xf>
    <xf numFmtId="181" fontId="38" fillId="6" borderId="13" xfId="4" applyNumberFormat="1" applyFont="1" applyFill="1" applyBorder="1" applyAlignment="1">
      <alignment horizontal="center" vertical="center"/>
    </xf>
    <xf numFmtId="181" fontId="38" fillId="6" borderId="14" xfId="4" applyNumberFormat="1" applyFont="1" applyFill="1" applyBorder="1" applyAlignment="1">
      <alignment horizontal="center" vertical="center"/>
    </xf>
    <xf numFmtId="181" fontId="38" fillId="6" borderId="15" xfId="4" applyNumberFormat="1" applyFont="1" applyFill="1" applyBorder="1" applyAlignment="1">
      <alignment horizontal="center" vertical="center"/>
    </xf>
    <xf numFmtId="182" fontId="37" fillId="0" borderId="13" xfId="3" applyNumberFormat="1" applyFont="1" applyFill="1" applyBorder="1" applyAlignment="1" applyProtection="1">
      <alignment horizontal="center" vertical="center"/>
    </xf>
    <xf numFmtId="182" fontId="37" fillId="0" borderId="14" xfId="3" applyNumberFormat="1" applyFont="1" applyFill="1" applyBorder="1" applyAlignment="1" applyProtection="1">
      <alignment horizontal="center" vertical="center"/>
    </xf>
    <xf numFmtId="182" fontId="37" fillId="0" borderId="15" xfId="3" applyNumberFormat="1" applyFont="1" applyFill="1" applyBorder="1" applyAlignment="1" applyProtection="1">
      <alignment horizontal="center" vertical="center"/>
    </xf>
    <xf numFmtId="180" fontId="38" fillId="0" borderId="13" xfId="4" applyNumberFormat="1" applyFont="1" applyBorder="1" applyAlignment="1">
      <alignment horizontal="center" vertical="center"/>
    </xf>
    <xf numFmtId="180" fontId="38" fillId="0" borderId="14" xfId="4" applyNumberFormat="1" applyFont="1" applyBorder="1" applyAlignment="1">
      <alignment horizontal="center" vertical="center"/>
    </xf>
    <xf numFmtId="180" fontId="38" fillId="0" borderId="15" xfId="4" applyNumberFormat="1" applyFont="1" applyBorder="1" applyAlignment="1">
      <alignment horizontal="center" vertical="center"/>
    </xf>
    <xf numFmtId="180" fontId="38" fillId="0" borderId="13" xfId="3" applyNumberFormat="1" applyFont="1" applyBorder="1" applyAlignment="1">
      <alignment horizontal="center" vertical="center"/>
    </xf>
    <xf numFmtId="180" fontId="38" fillId="0" borderId="14" xfId="3" applyNumberFormat="1" applyFont="1" applyBorder="1" applyAlignment="1">
      <alignment horizontal="center" vertical="center"/>
    </xf>
    <xf numFmtId="180" fontId="38" fillId="0" borderId="15" xfId="3" applyNumberFormat="1" applyFont="1" applyBorder="1" applyAlignment="1">
      <alignment horizontal="center" vertical="center"/>
    </xf>
    <xf numFmtId="0" fontId="35" fillId="0" borderId="0" xfId="4" applyFont="1" applyAlignment="1">
      <alignment horizontal="center" vertical="center"/>
    </xf>
    <xf numFmtId="0" fontId="29" fillId="0" borderId="0" xfId="4" applyFont="1" applyAlignment="1">
      <alignment horizontal="center" vertical="top" wrapText="1"/>
    </xf>
    <xf numFmtId="0" fontId="37" fillId="0" borderId="13" xfId="4" applyFont="1" applyBorder="1" applyAlignment="1">
      <alignment horizontal="center" vertical="center" wrapText="1"/>
    </xf>
    <xf numFmtId="0" fontId="37" fillId="0" borderId="14" xfId="4" applyFont="1" applyBorder="1" applyAlignment="1">
      <alignment horizontal="center" vertical="center" wrapText="1"/>
    </xf>
    <xf numFmtId="180" fontId="37" fillId="0" borderId="13" xfId="3" applyNumberFormat="1" applyFont="1" applyFill="1" applyBorder="1" applyAlignment="1" applyProtection="1">
      <alignment horizontal="center" vertical="center"/>
    </xf>
    <xf numFmtId="180" fontId="37" fillId="0" borderId="14" xfId="3" applyNumberFormat="1" applyFont="1" applyFill="1" applyBorder="1" applyAlignment="1" applyProtection="1">
      <alignment horizontal="center" vertical="center"/>
    </xf>
    <xf numFmtId="180" fontId="37" fillId="0" borderId="15" xfId="3" applyNumberFormat="1" applyFont="1" applyFill="1" applyBorder="1" applyAlignment="1" applyProtection="1">
      <alignment horizontal="center" vertical="center"/>
    </xf>
  </cellXfs>
  <cellStyles count="5">
    <cellStyle name="パーセント" xfId="2" builtinId="5"/>
    <cellStyle name="桁区切り" xfId="1" builtinId="6"/>
    <cellStyle name="桁区切り 2" xfId="3" xr:uid="{9480481B-1072-411D-8B0A-D47B2C124AB9}"/>
    <cellStyle name="標準" xfId="0" builtinId="0"/>
    <cellStyle name="標準 2" xfId="4" xr:uid="{FFFB2694-693E-42CA-994D-B42300A3B394}"/>
  </cellStyles>
  <dxfs count="0"/>
  <tableStyles count="0" defaultTableStyle="TableStyleMedium2" defaultPivotStyle="PivotStyleLight16"/>
  <colors>
    <mruColors>
      <color rgb="FFFFFF99"/>
      <color rgb="FF66FFFF"/>
      <color rgb="FFCCECFF"/>
      <color rgb="FFFFFFCC"/>
      <color rgb="FFFF0066"/>
      <color rgb="FFFF33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0</xdr:row>
      <xdr:rowOff>38101</xdr:rowOff>
    </xdr:from>
    <xdr:to>
      <xdr:col>10</xdr:col>
      <xdr:colOff>133354</xdr:colOff>
      <xdr:row>2</xdr:row>
      <xdr:rowOff>123825</xdr:rowOff>
    </xdr:to>
    <xdr:sp macro="" textlink="">
      <xdr:nvSpPr>
        <xdr:cNvPr id="3" name="弦 2">
          <a:extLst>
            <a:ext uri="{FF2B5EF4-FFF2-40B4-BE49-F238E27FC236}">
              <a16:creationId xmlns:a16="http://schemas.microsoft.com/office/drawing/2014/main" id="{E1D06C71-D8D2-F79B-6194-98BC97E17067}"/>
            </a:ext>
          </a:extLst>
        </xdr:cNvPr>
        <xdr:cNvSpPr/>
      </xdr:nvSpPr>
      <xdr:spPr>
        <a:xfrm rot="5400000">
          <a:off x="766765" y="-195264"/>
          <a:ext cx="1019174" cy="1485904"/>
        </a:xfrm>
        <a:prstGeom prst="chord">
          <a:avLst>
            <a:gd name="adj1" fmla="val 5375575"/>
            <a:gd name="adj2" fmla="val 16200000"/>
          </a:avLst>
        </a:prstGeom>
        <a:noFill/>
        <a:ln w="1270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95251</xdr:colOff>
      <xdr:row>0</xdr:row>
      <xdr:rowOff>219075</xdr:rowOff>
    </xdr:from>
    <xdr:to>
      <xdr:col>10</xdr:col>
      <xdr:colOff>85726</xdr:colOff>
      <xdr:row>0</xdr:row>
      <xdr:rowOff>533400</xdr:rowOff>
    </xdr:to>
    <xdr:sp macro="" textlink="">
      <xdr:nvSpPr>
        <xdr:cNvPr id="4" name="テキスト ボックス 3">
          <a:extLst>
            <a:ext uri="{FF2B5EF4-FFF2-40B4-BE49-F238E27FC236}">
              <a16:creationId xmlns:a16="http://schemas.microsoft.com/office/drawing/2014/main" id="{9D0E1553-464F-7245-55F0-491CA068D426}"/>
            </a:ext>
          </a:extLst>
        </xdr:cNvPr>
        <xdr:cNvSpPr txBox="1"/>
      </xdr:nvSpPr>
      <xdr:spPr>
        <a:xfrm>
          <a:off x="581026" y="219075"/>
          <a:ext cx="13906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latin typeface="ＭＳ 明朝" panose="02020609040205080304" pitchFamily="17" charset="-128"/>
              <a:ea typeface="ＭＳ 明朝" panose="02020609040205080304" pitchFamily="17" charset="-128"/>
            </a:rPr>
            <a:t>共済組合受付印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131378</xdr:colOff>
      <xdr:row>11</xdr:row>
      <xdr:rowOff>32845</xdr:rowOff>
    </xdr:from>
    <xdr:to>
      <xdr:col>39</xdr:col>
      <xdr:colOff>65690</xdr:colOff>
      <xdr:row>12</xdr:row>
      <xdr:rowOff>144517</xdr:rowOff>
    </xdr:to>
    <xdr:sp macro="" textlink="">
      <xdr:nvSpPr>
        <xdr:cNvPr id="2" name="大かっこ 1">
          <a:extLst>
            <a:ext uri="{FF2B5EF4-FFF2-40B4-BE49-F238E27FC236}">
              <a16:creationId xmlns:a16="http://schemas.microsoft.com/office/drawing/2014/main" id="{97D9D83E-6C03-D881-E3BB-19F72DA13881}"/>
            </a:ext>
          </a:extLst>
        </xdr:cNvPr>
        <xdr:cNvSpPr/>
      </xdr:nvSpPr>
      <xdr:spPr>
        <a:xfrm>
          <a:off x="3047999" y="4322379"/>
          <a:ext cx="4979277" cy="2824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47625</xdr:colOff>
      <xdr:row>0</xdr:row>
      <xdr:rowOff>38101</xdr:rowOff>
    </xdr:from>
    <xdr:to>
      <xdr:col>10</xdr:col>
      <xdr:colOff>133354</xdr:colOff>
      <xdr:row>2</xdr:row>
      <xdr:rowOff>123825</xdr:rowOff>
    </xdr:to>
    <xdr:sp macro="" textlink="">
      <xdr:nvSpPr>
        <xdr:cNvPr id="2" name="弦 1">
          <a:extLst>
            <a:ext uri="{FF2B5EF4-FFF2-40B4-BE49-F238E27FC236}">
              <a16:creationId xmlns:a16="http://schemas.microsoft.com/office/drawing/2014/main" id="{071E5370-33DE-4E2E-8508-2D6E7279B1A4}"/>
            </a:ext>
          </a:extLst>
        </xdr:cNvPr>
        <xdr:cNvSpPr/>
      </xdr:nvSpPr>
      <xdr:spPr>
        <a:xfrm rot="5400000">
          <a:off x="688978" y="-158752"/>
          <a:ext cx="981074" cy="1374779"/>
        </a:xfrm>
        <a:prstGeom prst="chord">
          <a:avLst>
            <a:gd name="adj1" fmla="val 5375575"/>
            <a:gd name="adj2" fmla="val 16200000"/>
          </a:avLst>
        </a:prstGeom>
        <a:noFill/>
        <a:ln w="1270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95251</xdr:colOff>
      <xdr:row>0</xdr:row>
      <xdr:rowOff>219075</xdr:rowOff>
    </xdr:from>
    <xdr:to>
      <xdr:col>10</xdr:col>
      <xdr:colOff>85726</xdr:colOff>
      <xdr:row>0</xdr:row>
      <xdr:rowOff>533400</xdr:rowOff>
    </xdr:to>
    <xdr:sp macro="" textlink="">
      <xdr:nvSpPr>
        <xdr:cNvPr id="3" name="テキスト ボックス 2">
          <a:extLst>
            <a:ext uri="{FF2B5EF4-FFF2-40B4-BE49-F238E27FC236}">
              <a16:creationId xmlns:a16="http://schemas.microsoft.com/office/drawing/2014/main" id="{83D75F01-3022-48DB-BE30-5E719C876565}"/>
            </a:ext>
          </a:extLst>
        </xdr:cNvPr>
        <xdr:cNvSpPr txBox="1"/>
      </xdr:nvSpPr>
      <xdr:spPr>
        <a:xfrm>
          <a:off x="539751" y="219075"/>
          <a:ext cx="12795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latin typeface="ＭＳ 明朝" panose="02020609040205080304" pitchFamily="17" charset="-128"/>
              <a:ea typeface="ＭＳ 明朝" panose="02020609040205080304" pitchFamily="17" charset="-128"/>
            </a:rPr>
            <a:t>共済組合受付印</a:t>
          </a:r>
        </a:p>
      </xdr:txBody>
    </xdr:sp>
    <xdr:clientData/>
  </xdr:twoCellAnchor>
  <xdr:twoCellAnchor>
    <xdr:from>
      <xdr:col>20</xdr:col>
      <xdr:colOff>19050</xdr:colOff>
      <xdr:row>15</xdr:row>
      <xdr:rowOff>425450</xdr:rowOff>
    </xdr:from>
    <xdr:to>
      <xdr:col>31</xdr:col>
      <xdr:colOff>38100</xdr:colOff>
      <xdr:row>18</xdr:row>
      <xdr:rowOff>146050</xdr:rowOff>
    </xdr:to>
    <xdr:sp macro="" textlink="">
      <xdr:nvSpPr>
        <xdr:cNvPr id="6" name="吹き出し: 角を丸めた四角形 5">
          <a:extLst>
            <a:ext uri="{FF2B5EF4-FFF2-40B4-BE49-F238E27FC236}">
              <a16:creationId xmlns:a16="http://schemas.microsoft.com/office/drawing/2014/main" id="{177878E5-6C50-4160-8A5F-0E25F9B6F661}"/>
            </a:ext>
          </a:extLst>
        </xdr:cNvPr>
        <xdr:cNvSpPr/>
      </xdr:nvSpPr>
      <xdr:spPr>
        <a:xfrm>
          <a:off x="3594100" y="3898900"/>
          <a:ext cx="2044700" cy="1003300"/>
        </a:xfrm>
        <a:prstGeom prst="wedgeRoundRectCallout">
          <a:avLst>
            <a:gd name="adj1" fmla="val 36836"/>
            <a:gd name="adj2" fmla="val 67738"/>
            <a:gd name="adj3" fmla="val 16667"/>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終了年月日は、時短勤務終了年月日か子の２歳の誕生日の前々日の早い方を記載してください。</a:t>
          </a:r>
        </a:p>
      </xdr:txBody>
    </xdr:sp>
    <xdr:clientData/>
  </xdr:twoCellAnchor>
  <xdr:twoCellAnchor>
    <xdr:from>
      <xdr:col>3</xdr:col>
      <xdr:colOff>47625</xdr:colOff>
      <xdr:row>0</xdr:row>
      <xdr:rowOff>38101</xdr:rowOff>
    </xdr:from>
    <xdr:to>
      <xdr:col>10</xdr:col>
      <xdr:colOff>133354</xdr:colOff>
      <xdr:row>2</xdr:row>
      <xdr:rowOff>123825</xdr:rowOff>
    </xdr:to>
    <xdr:sp macro="" textlink="">
      <xdr:nvSpPr>
        <xdr:cNvPr id="7" name="弦 6">
          <a:extLst>
            <a:ext uri="{FF2B5EF4-FFF2-40B4-BE49-F238E27FC236}">
              <a16:creationId xmlns:a16="http://schemas.microsoft.com/office/drawing/2014/main" id="{64112398-363B-492C-94C1-D249A7BDCB2D}"/>
            </a:ext>
          </a:extLst>
        </xdr:cNvPr>
        <xdr:cNvSpPr/>
      </xdr:nvSpPr>
      <xdr:spPr>
        <a:xfrm rot="5400000">
          <a:off x="688978" y="-158752"/>
          <a:ext cx="981074" cy="1374779"/>
        </a:xfrm>
        <a:prstGeom prst="chord">
          <a:avLst>
            <a:gd name="adj1" fmla="val 5375575"/>
            <a:gd name="adj2" fmla="val 16200000"/>
          </a:avLst>
        </a:prstGeom>
        <a:noFill/>
        <a:ln w="1270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95251</xdr:colOff>
      <xdr:row>0</xdr:row>
      <xdr:rowOff>219075</xdr:rowOff>
    </xdr:from>
    <xdr:to>
      <xdr:col>10</xdr:col>
      <xdr:colOff>85726</xdr:colOff>
      <xdr:row>0</xdr:row>
      <xdr:rowOff>533400</xdr:rowOff>
    </xdr:to>
    <xdr:sp macro="" textlink="">
      <xdr:nvSpPr>
        <xdr:cNvPr id="8" name="テキスト ボックス 7">
          <a:extLst>
            <a:ext uri="{FF2B5EF4-FFF2-40B4-BE49-F238E27FC236}">
              <a16:creationId xmlns:a16="http://schemas.microsoft.com/office/drawing/2014/main" id="{50FD4CFD-2AF5-44D5-8569-CADA36E2FB42}"/>
            </a:ext>
          </a:extLst>
        </xdr:cNvPr>
        <xdr:cNvSpPr txBox="1"/>
      </xdr:nvSpPr>
      <xdr:spPr>
        <a:xfrm>
          <a:off x="539751" y="219075"/>
          <a:ext cx="12795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latin typeface="ＭＳ 明朝" panose="02020609040205080304" pitchFamily="17" charset="-128"/>
              <a:ea typeface="ＭＳ 明朝" panose="02020609040205080304" pitchFamily="17" charset="-128"/>
            </a:rPr>
            <a:t>共済組合受付印</a:t>
          </a:r>
        </a:p>
      </xdr:txBody>
    </xdr:sp>
    <xdr:clientData/>
  </xdr:twoCellAnchor>
  <xdr:twoCellAnchor>
    <xdr:from>
      <xdr:col>43</xdr:col>
      <xdr:colOff>30065</xdr:colOff>
      <xdr:row>13</xdr:row>
      <xdr:rowOff>5314</xdr:rowOff>
    </xdr:from>
    <xdr:to>
      <xdr:col>62</xdr:col>
      <xdr:colOff>128945</xdr:colOff>
      <xdr:row>23</xdr:row>
      <xdr:rowOff>103674</xdr:rowOff>
    </xdr:to>
    <xdr:sp macro="" textlink="">
      <xdr:nvSpPr>
        <xdr:cNvPr id="9" name="吹き出し: 角を丸めた四角形 8">
          <a:extLst>
            <a:ext uri="{FF2B5EF4-FFF2-40B4-BE49-F238E27FC236}">
              <a16:creationId xmlns:a16="http://schemas.microsoft.com/office/drawing/2014/main" id="{5F16C92D-9330-4395-8198-EFF8FF399CE4}"/>
            </a:ext>
          </a:extLst>
        </xdr:cNvPr>
        <xdr:cNvSpPr/>
      </xdr:nvSpPr>
      <xdr:spPr>
        <a:xfrm>
          <a:off x="7624147" y="2979447"/>
          <a:ext cx="3546022" cy="3817645"/>
        </a:xfrm>
        <a:prstGeom prst="wedgeRoundRectCallout">
          <a:avLst>
            <a:gd name="adj1" fmla="val -66366"/>
            <a:gd name="adj2" fmla="val 30515"/>
            <a:gd name="adj3" fmla="val 16667"/>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支給対象月とは時短を取得した月で、実際に報酬を減額された月です。➀時短を取得しても、翌月精算で減額されていない月や➁減額されていても、時短を取得していない月は対象外です。</a:t>
          </a:r>
          <a:endParaRPr kumimoji="1" lang="en-US" altLang="ja-JP" sz="1100"/>
        </a:p>
        <a:p>
          <a:pPr algn="l"/>
          <a:endParaRPr kumimoji="1" lang="en-US" altLang="ja-JP" sz="1100"/>
        </a:p>
        <a:p>
          <a:pPr algn="l"/>
          <a:r>
            <a:rPr kumimoji="1" lang="en-US" altLang="ja-JP" sz="1100"/>
            <a:t>【</a:t>
          </a:r>
          <a:r>
            <a:rPr kumimoji="1" lang="ja-JP" altLang="en-US" sz="1100"/>
            <a:t>例</a:t>
          </a:r>
          <a:r>
            <a:rPr kumimoji="1" lang="en-US" altLang="ja-JP" sz="1100"/>
            <a:t>】</a:t>
          </a:r>
          <a:r>
            <a:rPr kumimoji="1" lang="ja-JP" altLang="en-US" sz="1100"/>
            <a:t>　</a:t>
          </a:r>
          <a:r>
            <a:rPr kumimoji="1" lang="ja-JP" altLang="en-US" sz="1100" baseline="0"/>
            <a:t>時短勤務取得期間：</a:t>
          </a:r>
          <a:r>
            <a:rPr kumimoji="1" lang="en-US" altLang="ja-JP" sz="1100">
              <a:solidFill>
                <a:schemeClr val="lt1"/>
              </a:solidFill>
              <a:effectLst/>
              <a:latin typeface="+mn-lt"/>
              <a:ea typeface="+mn-ea"/>
              <a:cs typeface="+mn-cs"/>
            </a:rPr>
            <a:t>R7.4.10</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R7.6.25</a:t>
          </a:r>
          <a:r>
            <a:rPr kumimoji="1" lang="en-US" altLang="ja-JP" sz="1100" baseline="0">
              <a:solidFill>
                <a:schemeClr val="lt1"/>
              </a:solidFill>
              <a:effectLst/>
              <a:latin typeface="+mn-lt"/>
              <a:ea typeface="+mn-ea"/>
              <a:cs typeface="+mn-cs"/>
            </a:rPr>
            <a:t> </a:t>
          </a:r>
          <a:endParaRPr kumimoji="1" lang="en-US" altLang="ja-JP" sz="1100" baseline="0"/>
        </a:p>
        <a:p>
          <a:pPr algn="l"/>
          <a:r>
            <a:rPr kumimoji="1" lang="ja-JP" altLang="en-US" sz="1100" baseline="0"/>
            <a:t>　　　　時短開始月の標準報酬月額：</a:t>
          </a:r>
          <a:r>
            <a:rPr kumimoji="1" lang="en-US" altLang="ja-JP" sz="1100" baseline="0"/>
            <a:t>30</a:t>
          </a:r>
          <a:r>
            <a:rPr kumimoji="1" lang="ja-JP" altLang="en-US" sz="1100" baseline="0"/>
            <a:t>万円</a:t>
          </a:r>
          <a:endParaRPr kumimoji="1" lang="en-US" altLang="ja-JP" sz="1100" baseline="0"/>
        </a:p>
        <a:p>
          <a:pPr algn="l"/>
          <a:r>
            <a:rPr kumimoji="1" lang="ja-JP" altLang="en-US" sz="1100" baseline="0"/>
            <a:t>　（各月の実際の報酬額）</a:t>
          </a:r>
          <a:endParaRPr kumimoji="1" lang="en-US" altLang="ja-JP" sz="1100" baseline="0"/>
        </a:p>
        <a:p>
          <a:pPr algn="l"/>
          <a:r>
            <a:rPr kumimoji="1" lang="ja-JP" altLang="en-US" sz="1100" baseline="0"/>
            <a:t>　　　　・</a:t>
          </a:r>
          <a:r>
            <a:rPr kumimoji="1" lang="en-US" altLang="ja-JP" sz="1100" baseline="0"/>
            <a:t>4</a:t>
          </a:r>
          <a:r>
            <a:rPr kumimoji="1" lang="ja-JP" altLang="en-US" sz="1100" baseline="0"/>
            <a:t>月　　</a:t>
          </a:r>
          <a:r>
            <a:rPr kumimoji="1" lang="en-US" altLang="ja-JP" sz="1100" baseline="0"/>
            <a:t>30</a:t>
          </a:r>
          <a:r>
            <a:rPr kumimoji="1" lang="ja-JP" altLang="en-US" sz="1100" baseline="0"/>
            <a:t>万円（翌月精算のため減額なし）</a:t>
          </a:r>
          <a:endParaRPr kumimoji="1" lang="en-US" altLang="ja-JP" sz="1100" baseline="0"/>
        </a:p>
        <a:p>
          <a:pPr algn="l"/>
          <a:r>
            <a:rPr kumimoji="1" lang="ja-JP" altLang="en-US" sz="1100" baseline="0"/>
            <a:t>　　　　・</a:t>
          </a:r>
          <a:r>
            <a:rPr kumimoji="1" lang="en-US" altLang="ja-JP" sz="1100" baseline="0"/>
            <a:t>5</a:t>
          </a:r>
          <a:r>
            <a:rPr kumimoji="1" lang="ja-JP" altLang="en-US" sz="1100" baseline="0"/>
            <a:t>月　　</a:t>
          </a:r>
          <a:r>
            <a:rPr kumimoji="1" lang="en-US" altLang="ja-JP" sz="1100" baseline="0"/>
            <a:t>28</a:t>
          </a:r>
          <a:r>
            <a:rPr kumimoji="1" lang="ja-JP" altLang="en-US" sz="1100" baseline="0"/>
            <a:t>万円</a:t>
          </a:r>
          <a:endParaRPr kumimoji="1" lang="en-US" altLang="ja-JP" sz="1100" baseline="0"/>
        </a:p>
        <a:p>
          <a:pPr algn="l"/>
          <a:r>
            <a:rPr kumimoji="1" lang="ja-JP" altLang="en-US" sz="1100" baseline="0"/>
            <a:t>　　　　・</a:t>
          </a:r>
          <a:r>
            <a:rPr kumimoji="1" lang="en-US" altLang="ja-JP" sz="1100" baseline="0"/>
            <a:t>6</a:t>
          </a:r>
          <a:r>
            <a:rPr kumimoji="1" lang="ja-JP" altLang="en-US" sz="1100" baseline="0"/>
            <a:t>月　　</a:t>
          </a:r>
          <a:r>
            <a:rPr kumimoji="1" lang="en-US" altLang="ja-JP" sz="1100" baseline="0"/>
            <a:t>24</a:t>
          </a:r>
          <a:r>
            <a:rPr kumimoji="1" lang="ja-JP" altLang="en-US" sz="1100" baseline="0"/>
            <a:t>万円</a:t>
          </a:r>
          <a:endParaRPr kumimoji="1" lang="en-US" altLang="ja-JP" sz="1100" baseline="0"/>
        </a:p>
        <a:p>
          <a:pPr algn="l"/>
          <a:r>
            <a:rPr kumimoji="1" lang="ja-JP" altLang="en-US" sz="1100" baseline="0"/>
            <a:t>　　　　・</a:t>
          </a:r>
          <a:r>
            <a:rPr kumimoji="1" lang="en-US" altLang="ja-JP" sz="1100" baseline="0"/>
            <a:t>7</a:t>
          </a:r>
          <a:r>
            <a:rPr kumimoji="1" lang="ja-JP" altLang="en-US" sz="1100" baseline="0"/>
            <a:t>月　　</a:t>
          </a:r>
          <a:r>
            <a:rPr kumimoji="1" lang="en-US" altLang="ja-JP" sz="1100" baseline="0"/>
            <a:t>28</a:t>
          </a:r>
          <a:r>
            <a:rPr kumimoji="1" lang="ja-JP" altLang="en-US" sz="1100" baseline="0"/>
            <a:t>万円</a:t>
          </a:r>
          <a:endParaRPr kumimoji="1" lang="en-US" altLang="ja-JP" sz="1100" baseline="0"/>
        </a:p>
        <a:p>
          <a:r>
            <a:rPr kumimoji="1" lang="ja-JP" altLang="ja-JP" sz="1100" baseline="0">
              <a:solidFill>
                <a:schemeClr val="lt1"/>
              </a:solidFill>
              <a:effectLst/>
              <a:latin typeface="+mn-lt"/>
              <a:ea typeface="+mn-ea"/>
              <a:cs typeface="+mn-cs"/>
            </a:rPr>
            <a:t>　（</a:t>
          </a:r>
          <a:r>
            <a:rPr kumimoji="1" lang="ja-JP" altLang="en-US" sz="1100" baseline="0">
              <a:solidFill>
                <a:schemeClr val="lt1"/>
              </a:solidFill>
              <a:effectLst/>
              <a:latin typeface="+mn-lt"/>
              <a:ea typeface="+mn-ea"/>
              <a:cs typeface="+mn-cs"/>
            </a:rPr>
            <a:t>育児時短勤務手当金の支給額</a:t>
          </a:r>
          <a:r>
            <a:rPr kumimoji="1" lang="ja-JP" altLang="ja-JP" sz="1100" baseline="0">
              <a:solidFill>
                <a:schemeClr val="lt1"/>
              </a:solidFill>
              <a:effectLst/>
              <a:latin typeface="+mn-lt"/>
              <a:ea typeface="+mn-ea"/>
              <a:cs typeface="+mn-cs"/>
            </a:rPr>
            <a:t>）</a:t>
          </a:r>
          <a:endParaRPr lang="ja-JP" altLang="ja-JP">
            <a:effectLst/>
          </a:endParaRPr>
        </a:p>
        <a:p>
          <a:r>
            <a:rPr kumimoji="1" lang="ja-JP" altLang="ja-JP" sz="1100" baseline="0">
              <a:solidFill>
                <a:schemeClr val="lt1"/>
              </a:solidFill>
              <a:effectLst/>
              <a:latin typeface="+mn-lt"/>
              <a:ea typeface="+mn-ea"/>
              <a:cs typeface="+mn-cs"/>
            </a:rPr>
            <a:t>　　　　・</a:t>
          </a:r>
          <a:r>
            <a:rPr kumimoji="1" lang="en-US" altLang="ja-JP" sz="1100" baseline="0">
              <a:solidFill>
                <a:schemeClr val="lt1"/>
              </a:solidFill>
              <a:effectLst/>
              <a:latin typeface="+mn-lt"/>
              <a:ea typeface="+mn-ea"/>
              <a:cs typeface="+mn-cs"/>
            </a:rPr>
            <a:t>4</a:t>
          </a:r>
          <a:r>
            <a:rPr kumimoji="1" lang="ja-JP" altLang="ja-JP" sz="1100" baseline="0">
              <a:solidFill>
                <a:schemeClr val="lt1"/>
              </a:solidFill>
              <a:effectLst/>
              <a:latin typeface="+mn-lt"/>
              <a:ea typeface="+mn-ea"/>
              <a:cs typeface="+mn-cs"/>
            </a:rPr>
            <a:t>月　　</a:t>
          </a:r>
          <a:r>
            <a:rPr kumimoji="1" lang="ja-JP" altLang="en-US" sz="1100" baseline="0">
              <a:solidFill>
                <a:schemeClr val="lt1"/>
              </a:solidFill>
              <a:effectLst/>
              <a:latin typeface="+mn-lt"/>
              <a:ea typeface="+mn-ea"/>
              <a:cs typeface="+mn-cs"/>
            </a:rPr>
            <a:t>減額なしのため、支給なし</a:t>
          </a:r>
          <a:endParaRPr lang="ja-JP" altLang="ja-JP">
            <a:effectLst/>
          </a:endParaRPr>
        </a:p>
        <a:p>
          <a:r>
            <a:rPr kumimoji="1" lang="ja-JP" altLang="ja-JP" sz="1100" baseline="0">
              <a:solidFill>
                <a:schemeClr val="lt1"/>
              </a:solidFill>
              <a:effectLst/>
              <a:latin typeface="+mn-lt"/>
              <a:ea typeface="+mn-ea"/>
              <a:cs typeface="+mn-cs"/>
            </a:rPr>
            <a:t>　　　　・</a:t>
          </a:r>
          <a:r>
            <a:rPr kumimoji="1" lang="en-US" altLang="ja-JP" sz="1100" baseline="0">
              <a:solidFill>
                <a:schemeClr val="lt1"/>
              </a:solidFill>
              <a:effectLst/>
              <a:latin typeface="+mn-lt"/>
              <a:ea typeface="+mn-ea"/>
              <a:cs typeface="+mn-cs"/>
            </a:rPr>
            <a:t>5</a:t>
          </a:r>
          <a:r>
            <a:rPr kumimoji="1" lang="ja-JP" altLang="ja-JP" sz="1100" baseline="0">
              <a:solidFill>
                <a:schemeClr val="lt1"/>
              </a:solidFill>
              <a:effectLst/>
              <a:latin typeface="+mn-lt"/>
              <a:ea typeface="+mn-ea"/>
              <a:cs typeface="+mn-cs"/>
            </a:rPr>
            <a:t>月　　</a:t>
          </a:r>
          <a:r>
            <a:rPr kumimoji="1" lang="ja-JP" altLang="en-US" sz="1100" baseline="0">
              <a:solidFill>
                <a:schemeClr val="lt1"/>
              </a:solidFill>
              <a:effectLst/>
              <a:latin typeface="+mn-lt"/>
              <a:ea typeface="+mn-ea"/>
              <a:cs typeface="+mn-cs"/>
            </a:rPr>
            <a:t>計算式にあてはめ、</a:t>
          </a:r>
          <a:r>
            <a:rPr kumimoji="1" lang="en-US" altLang="ja-JP" sz="1100" baseline="0">
              <a:solidFill>
                <a:schemeClr val="lt1"/>
              </a:solidFill>
              <a:effectLst/>
              <a:latin typeface="+mn-lt"/>
              <a:ea typeface="+mn-ea"/>
              <a:cs typeface="+mn-cs"/>
            </a:rPr>
            <a:t>18,004</a:t>
          </a:r>
          <a:r>
            <a:rPr kumimoji="1" lang="ja-JP" altLang="en-US" sz="1100" baseline="0">
              <a:solidFill>
                <a:schemeClr val="lt1"/>
              </a:solidFill>
              <a:effectLst/>
              <a:latin typeface="+mn-lt"/>
              <a:ea typeface="+mn-ea"/>
              <a:cs typeface="+mn-cs"/>
            </a:rPr>
            <a:t>円支給</a:t>
          </a:r>
          <a:r>
            <a:rPr kumimoji="1" lang="ja-JP" altLang="ja-JP" sz="1100" baseline="0">
              <a:solidFill>
                <a:schemeClr val="lt1"/>
              </a:solidFill>
              <a:effectLst/>
              <a:latin typeface="+mn-lt"/>
              <a:ea typeface="+mn-ea"/>
              <a:cs typeface="+mn-cs"/>
            </a:rPr>
            <a:t>　</a:t>
          </a:r>
          <a:endParaRPr kumimoji="1" lang="en-US" altLang="ja-JP" sz="1100" baseline="0">
            <a:solidFill>
              <a:schemeClr val="lt1"/>
            </a:solidFill>
            <a:effectLst/>
            <a:latin typeface="+mn-lt"/>
            <a:ea typeface="+mn-ea"/>
            <a:cs typeface="+mn-cs"/>
          </a:endParaRPr>
        </a:p>
        <a:p>
          <a:r>
            <a:rPr kumimoji="1" lang="ja-JP" altLang="en-US" sz="1100" baseline="0">
              <a:solidFill>
                <a:schemeClr val="lt1"/>
              </a:solidFill>
              <a:effectLst/>
              <a:latin typeface="+mn-lt"/>
              <a:ea typeface="+mn-ea"/>
              <a:cs typeface="+mn-cs"/>
            </a:rPr>
            <a:t>　　</a:t>
          </a:r>
          <a:r>
            <a:rPr kumimoji="1" lang="ja-JP" altLang="ja-JP" sz="1100" baseline="0">
              <a:solidFill>
                <a:schemeClr val="lt1"/>
              </a:solidFill>
              <a:effectLst/>
              <a:latin typeface="+mn-lt"/>
              <a:ea typeface="+mn-ea"/>
              <a:cs typeface="+mn-cs"/>
            </a:rPr>
            <a:t>　　・</a:t>
          </a:r>
          <a:r>
            <a:rPr kumimoji="1" lang="en-US" altLang="ja-JP" sz="1100" baseline="0">
              <a:solidFill>
                <a:schemeClr val="lt1"/>
              </a:solidFill>
              <a:effectLst/>
              <a:latin typeface="+mn-lt"/>
              <a:ea typeface="+mn-ea"/>
              <a:cs typeface="+mn-cs"/>
            </a:rPr>
            <a:t>6</a:t>
          </a:r>
          <a:r>
            <a:rPr kumimoji="1" lang="ja-JP" altLang="ja-JP" sz="1100" baseline="0">
              <a:solidFill>
                <a:schemeClr val="lt1"/>
              </a:solidFill>
              <a:effectLst/>
              <a:latin typeface="+mn-lt"/>
              <a:ea typeface="+mn-ea"/>
              <a:cs typeface="+mn-cs"/>
            </a:rPr>
            <a:t>月　　計算式にあてはめ、</a:t>
          </a:r>
          <a:r>
            <a:rPr kumimoji="1" lang="en-US" altLang="ja-JP" sz="1100" baseline="0">
              <a:solidFill>
                <a:schemeClr val="lt1"/>
              </a:solidFill>
              <a:effectLst/>
              <a:latin typeface="+mn-lt"/>
              <a:ea typeface="+mn-ea"/>
              <a:cs typeface="+mn-cs"/>
            </a:rPr>
            <a:t>24,000</a:t>
          </a:r>
          <a:r>
            <a:rPr kumimoji="1" lang="ja-JP" altLang="ja-JP" sz="1100" baseline="0">
              <a:solidFill>
                <a:schemeClr val="lt1"/>
              </a:solidFill>
              <a:effectLst/>
              <a:latin typeface="+mn-lt"/>
              <a:ea typeface="+mn-ea"/>
              <a:cs typeface="+mn-cs"/>
            </a:rPr>
            <a:t>円</a:t>
          </a:r>
          <a:r>
            <a:rPr kumimoji="1" lang="ja-JP" altLang="en-US" sz="1100" baseline="0">
              <a:solidFill>
                <a:schemeClr val="lt1"/>
              </a:solidFill>
              <a:effectLst/>
              <a:latin typeface="+mn-lt"/>
              <a:ea typeface="+mn-ea"/>
              <a:cs typeface="+mn-cs"/>
            </a:rPr>
            <a:t>支給</a:t>
          </a:r>
          <a:r>
            <a:rPr kumimoji="1" lang="ja-JP" altLang="ja-JP" sz="1100" baseline="0">
              <a:solidFill>
                <a:schemeClr val="lt1"/>
              </a:solidFill>
              <a:effectLst/>
              <a:latin typeface="+mn-lt"/>
              <a:ea typeface="+mn-ea"/>
              <a:cs typeface="+mn-cs"/>
            </a:rPr>
            <a:t>　　</a:t>
          </a:r>
          <a:endParaRPr kumimoji="1" lang="en-US" altLang="ja-JP" sz="1100" baseline="0">
            <a:solidFill>
              <a:schemeClr val="lt1"/>
            </a:solidFill>
            <a:effectLst/>
            <a:latin typeface="+mn-lt"/>
            <a:ea typeface="+mn-ea"/>
            <a:cs typeface="+mn-cs"/>
          </a:endParaRPr>
        </a:p>
        <a:p>
          <a:r>
            <a:rPr kumimoji="1" lang="en-US" altLang="ja-JP" sz="1100" baseline="0">
              <a:solidFill>
                <a:schemeClr val="lt1"/>
              </a:solidFill>
              <a:effectLst/>
              <a:latin typeface="+mn-lt"/>
              <a:ea typeface="+mn-ea"/>
              <a:cs typeface="+mn-cs"/>
            </a:rPr>
            <a:t>         </a:t>
          </a:r>
          <a:r>
            <a:rPr kumimoji="1" lang="ja-JP" altLang="ja-JP" sz="1100" baseline="0">
              <a:solidFill>
                <a:schemeClr val="lt1"/>
              </a:solidFill>
              <a:effectLst/>
              <a:latin typeface="+mn-lt"/>
              <a:ea typeface="+mn-ea"/>
              <a:cs typeface="+mn-cs"/>
            </a:rPr>
            <a:t>　・</a:t>
          </a:r>
          <a:r>
            <a:rPr kumimoji="1" lang="en-US" altLang="ja-JP" sz="1100" baseline="0">
              <a:solidFill>
                <a:schemeClr val="lt1"/>
              </a:solidFill>
              <a:effectLst/>
              <a:latin typeface="+mn-lt"/>
              <a:ea typeface="+mn-ea"/>
              <a:cs typeface="+mn-cs"/>
            </a:rPr>
            <a:t>7</a:t>
          </a:r>
          <a:r>
            <a:rPr kumimoji="1" lang="ja-JP" altLang="ja-JP" sz="1100" baseline="0">
              <a:solidFill>
                <a:schemeClr val="lt1"/>
              </a:solidFill>
              <a:effectLst/>
              <a:latin typeface="+mn-lt"/>
              <a:ea typeface="+mn-ea"/>
              <a:cs typeface="+mn-cs"/>
            </a:rPr>
            <a:t>月　　</a:t>
          </a:r>
          <a:r>
            <a:rPr kumimoji="1" lang="ja-JP" altLang="en-US" sz="1100" baseline="0">
              <a:solidFill>
                <a:schemeClr val="lt1"/>
              </a:solidFill>
              <a:effectLst/>
              <a:latin typeface="+mn-lt"/>
              <a:ea typeface="+mn-ea"/>
              <a:cs typeface="+mn-cs"/>
            </a:rPr>
            <a:t>報酬額は減額しているが、時短勤務</a:t>
          </a:r>
          <a:endParaRPr kumimoji="1" lang="en-US" altLang="ja-JP" sz="1100" baseline="0">
            <a:solidFill>
              <a:schemeClr val="lt1"/>
            </a:solidFill>
            <a:effectLst/>
            <a:latin typeface="+mn-lt"/>
            <a:ea typeface="+mn-ea"/>
            <a:cs typeface="+mn-cs"/>
          </a:endParaRPr>
        </a:p>
        <a:p>
          <a:r>
            <a:rPr kumimoji="1" lang="ja-JP" altLang="en-US" sz="1100" baseline="0">
              <a:solidFill>
                <a:schemeClr val="lt1"/>
              </a:solidFill>
              <a:effectLst/>
              <a:latin typeface="+mn-lt"/>
              <a:ea typeface="+mn-ea"/>
              <a:cs typeface="+mn-cs"/>
            </a:rPr>
            <a:t>　　　　　　　　　を行っていないため、支給なし</a:t>
          </a:r>
          <a:endParaRPr lang="ja-JP" altLang="ja-JP">
            <a:effectLst/>
          </a:endParaRPr>
        </a:p>
        <a:p>
          <a:pPr algn="l"/>
          <a:endParaRPr kumimoji="1" lang="en-US" altLang="ja-JP" sz="1100" baseline="0"/>
        </a:p>
        <a:p>
          <a:pPr algn="l"/>
          <a:r>
            <a:rPr kumimoji="1" lang="ja-JP" altLang="en-US" sz="1100" baseline="0"/>
            <a:t>　</a:t>
          </a:r>
          <a:endParaRPr kumimoji="1" lang="en-US" altLang="ja-JP" sz="1100" baseline="0"/>
        </a:p>
      </xdr:txBody>
    </xdr:sp>
    <xdr:clientData/>
  </xdr:twoCellAnchor>
  <xdr:twoCellAnchor>
    <xdr:from>
      <xdr:col>41</xdr:col>
      <xdr:colOff>45359</xdr:colOff>
      <xdr:row>26</xdr:row>
      <xdr:rowOff>153046</xdr:rowOff>
    </xdr:from>
    <xdr:to>
      <xdr:col>57</xdr:col>
      <xdr:colOff>58317</xdr:colOff>
      <xdr:row>35</xdr:row>
      <xdr:rowOff>123112</xdr:rowOff>
    </xdr:to>
    <xdr:sp macro="" textlink="">
      <xdr:nvSpPr>
        <xdr:cNvPr id="10" name="吹き出し: 角を丸めた四角形 9">
          <a:extLst>
            <a:ext uri="{FF2B5EF4-FFF2-40B4-BE49-F238E27FC236}">
              <a16:creationId xmlns:a16="http://schemas.microsoft.com/office/drawing/2014/main" id="{0F2014A5-83CC-4A85-A491-56A1B4A474BE}"/>
            </a:ext>
          </a:extLst>
        </xdr:cNvPr>
        <xdr:cNvSpPr/>
      </xdr:nvSpPr>
      <xdr:spPr>
        <a:xfrm>
          <a:off x="7276583" y="7708250"/>
          <a:ext cx="2915816" cy="2127770"/>
        </a:xfrm>
        <a:prstGeom prst="wedgeRoundRectCallout">
          <a:avLst>
            <a:gd name="adj1" fmla="val -83357"/>
            <a:gd name="adj2" fmla="val -78498"/>
            <a:gd name="adj3" fmla="val 16667"/>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育児部分休業取得後の実績の減額時間を記載してください。</a:t>
          </a:r>
          <a:endParaRPr kumimoji="1" lang="en-US" altLang="ja-JP" sz="1100"/>
        </a:p>
        <a:p>
          <a:pPr algn="l"/>
          <a:endParaRPr kumimoji="1" lang="en-US" altLang="ja-JP" sz="1100"/>
        </a:p>
        <a:p>
          <a:pPr algn="l"/>
          <a:r>
            <a:rPr kumimoji="1" lang="en-US" altLang="ja-JP" sz="1100"/>
            <a:t>【</a:t>
          </a:r>
          <a:r>
            <a:rPr kumimoji="1" lang="ja-JP" altLang="en-US" sz="1100"/>
            <a:t>例</a:t>
          </a:r>
          <a:r>
            <a:rPr kumimoji="1" lang="en-US" altLang="ja-JP" sz="1100"/>
            <a:t>】</a:t>
          </a:r>
          <a:r>
            <a:rPr kumimoji="1" lang="ja-JP" altLang="en-US" sz="1100"/>
            <a:t>勤務時間が</a:t>
          </a:r>
          <a:r>
            <a:rPr kumimoji="1" lang="en-US" altLang="ja-JP" sz="1100"/>
            <a:t>38</a:t>
          </a:r>
          <a:r>
            <a:rPr kumimoji="1" lang="ja-JP" altLang="en-US" sz="1100"/>
            <a:t>時間</a:t>
          </a:r>
          <a:r>
            <a:rPr kumimoji="1" lang="en-US" altLang="ja-JP" sz="1100"/>
            <a:t>45</a:t>
          </a:r>
          <a:r>
            <a:rPr kumimoji="1" lang="ja-JP" altLang="en-US" sz="1100"/>
            <a:t>分</a:t>
          </a:r>
          <a:r>
            <a:rPr kumimoji="1" lang="en-US" altLang="ja-JP" sz="1100"/>
            <a:t>/</a:t>
          </a:r>
          <a:r>
            <a:rPr kumimoji="1" lang="ja-JP" altLang="en-US" sz="1100"/>
            <a:t>週の職員が</a:t>
          </a:r>
          <a:r>
            <a:rPr kumimoji="1" lang="en-US" altLang="ja-JP" sz="1100"/>
            <a:t>R7.8</a:t>
          </a:r>
          <a:r>
            <a:rPr kumimoji="1" lang="ja-JP" altLang="en-US" sz="1100"/>
            <a:t>月に毎日</a:t>
          </a:r>
          <a:r>
            <a:rPr kumimoji="1" lang="en-US" altLang="ja-JP" sz="1100"/>
            <a:t>2</a:t>
          </a:r>
          <a:r>
            <a:rPr kumimoji="1" lang="ja-JP" altLang="en-US" sz="1100"/>
            <a:t>時間の部分休業を申請し、その月の減額予定時間は</a:t>
          </a:r>
          <a:r>
            <a:rPr kumimoji="1" lang="en-US" altLang="ja-JP" sz="1100"/>
            <a:t>2</a:t>
          </a:r>
          <a:r>
            <a:rPr kumimoji="1" lang="ja-JP" altLang="en-US" sz="1100"/>
            <a:t>時間</a:t>
          </a:r>
          <a:r>
            <a:rPr kumimoji="1" lang="en-US" altLang="ja-JP" sz="1100"/>
            <a:t>×20</a:t>
          </a:r>
          <a:r>
            <a:rPr kumimoji="1" lang="ja-JP" altLang="en-US" sz="1100"/>
            <a:t>日</a:t>
          </a:r>
          <a:r>
            <a:rPr kumimoji="1" lang="en-US" altLang="ja-JP" sz="1100"/>
            <a:t>(</a:t>
          </a:r>
          <a:r>
            <a:rPr kumimoji="1" lang="ja-JP" altLang="en-US" sz="1100"/>
            <a:t>祝日除く）＝</a:t>
          </a:r>
          <a:r>
            <a:rPr kumimoji="1" lang="en-US" altLang="ja-JP" sz="1100"/>
            <a:t>40</a:t>
          </a:r>
          <a:r>
            <a:rPr kumimoji="1" lang="ja-JP" altLang="en-US" sz="1100"/>
            <a:t>時間だったが、年休取得等による取消で実際には部分休業の取得実績が</a:t>
          </a:r>
          <a:r>
            <a:rPr kumimoji="1" lang="en-US" altLang="ja-JP" sz="1100"/>
            <a:t>35</a:t>
          </a:r>
          <a:r>
            <a:rPr kumimoji="1" lang="ja-JP" altLang="en-US" sz="1100"/>
            <a:t>時間</a:t>
          </a:r>
          <a:r>
            <a:rPr kumimoji="1" lang="en-US" altLang="ja-JP" sz="1100"/>
            <a:t>15</a:t>
          </a:r>
          <a:r>
            <a:rPr kumimoji="1" lang="ja-JP" altLang="en-US" sz="1100"/>
            <a:t>分になった場合</a:t>
          </a:r>
          <a:endParaRPr kumimoji="1" lang="en-US" altLang="ja-JP" sz="1100"/>
        </a:p>
        <a:p>
          <a:pPr algn="l"/>
          <a:r>
            <a:rPr kumimoji="1" lang="ja-JP" altLang="en-US" sz="1100"/>
            <a:t>→</a:t>
          </a:r>
          <a:r>
            <a:rPr kumimoji="1" lang="en-US" altLang="ja-JP" sz="1100"/>
            <a:t>35</a:t>
          </a:r>
          <a:r>
            <a:rPr kumimoji="1" lang="ja-JP" altLang="en-US" sz="1100"/>
            <a:t>時間</a:t>
          </a:r>
          <a:r>
            <a:rPr kumimoji="1" lang="en-US" altLang="ja-JP" sz="1100"/>
            <a:t>15</a:t>
          </a:r>
          <a:r>
            <a:rPr kumimoji="1" lang="ja-JP" altLang="en-US" sz="1100"/>
            <a:t>分と記入</a:t>
          </a:r>
          <a:endParaRPr kumimoji="1" lang="en-US" altLang="ja-JP" sz="1100"/>
        </a:p>
        <a:p>
          <a:pPr algn="l"/>
          <a:endParaRPr kumimoji="1" lang="en-US" altLang="ja-JP" sz="1100"/>
        </a:p>
        <a:p>
          <a:pPr algn="l"/>
          <a:endParaRPr kumimoji="1" lang="ja-JP" altLang="en-US" sz="1100"/>
        </a:p>
      </xdr:txBody>
    </xdr:sp>
    <xdr:clientData/>
  </xdr:twoCellAnchor>
  <xdr:twoCellAnchor>
    <xdr:from>
      <xdr:col>1</xdr:col>
      <xdr:colOff>161989</xdr:colOff>
      <xdr:row>26</xdr:row>
      <xdr:rowOff>252706</xdr:rowOff>
    </xdr:from>
    <xdr:to>
      <xdr:col>14</xdr:col>
      <xdr:colOff>174948</xdr:colOff>
      <xdr:row>38</xdr:row>
      <xdr:rowOff>97193</xdr:rowOff>
    </xdr:to>
    <xdr:sp macro="" textlink="">
      <xdr:nvSpPr>
        <xdr:cNvPr id="11" name="吹き出し: 角を丸めた四角形 10">
          <a:extLst>
            <a:ext uri="{FF2B5EF4-FFF2-40B4-BE49-F238E27FC236}">
              <a16:creationId xmlns:a16="http://schemas.microsoft.com/office/drawing/2014/main" id="{E8DEBD92-87EF-4871-A596-472F05CCF174}"/>
            </a:ext>
          </a:extLst>
        </xdr:cNvPr>
        <xdr:cNvSpPr/>
      </xdr:nvSpPr>
      <xdr:spPr>
        <a:xfrm>
          <a:off x="239744" y="7924543"/>
          <a:ext cx="2371531" cy="2721426"/>
        </a:xfrm>
        <a:prstGeom prst="wedgeRoundRectCallout">
          <a:avLst>
            <a:gd name="adj1" fmla="val 52512"/>
            <a:gd name="adj2" fmla="val -64248"/>
            <a:gd name="adj3" fmla="val 16667"/>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育児時短勤務開始月の標準報酬月額（短期）を記載してください。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また、</a:t>
          </a:r>
          <a:r>
            <a:rPr kumimoji="1" lang="en-US" altLang="ja-JP" sz="1100"/>
            <a:t>R7.4.1</a:t>
          </a:r>
          <a:r>
            <a:rPr kumimoji="1" lang="ja-JP" altLang="en-US" sz="1100"/>
            <a:t>以前より育児時短勤務を取得していた場合には、</a:t>
          </a:r>
          <a:r>
            <a:rPr kumimoji="1" lang="en-US" altLang="ja-JP" sz="1100"/>
            <a:t>R7.4.1</a:t>
          </a:r>
          <a:r>
            <a:rPr kumimoji="1" lang="ja-JP" altLang="en-US" sz="1100"/>
            <a:t>時点の標準報酬月額を記載してください。　　　　　　　　　　</a:t>
          </a:r>
          <a:r>
            <a:rPr kumimoji="1" lang="ja-JP" altLang="ja-JP" sz="1100">
              <a:solidFill>
                <a:schemeClr val="lt1"/>
              </a:solidFill>
              <a:effectLst/>
              <a:latin typeface="+mn-lt"/>
              <a:ea typeface="+mn-ea"/>
              <a:cs typeface="+mn-cs"/>
            </a:rPr>
            <a:t>なお、期間を空けて時短を取得した場合</a:t>
          </a:r>
          <a:r>
            <a:rPr kumimoji="1" lang="ja-JP" altLang="en-US" sz="1100">
              <a:solidFill>
                <a:schemeClr val="lt1"/>
              </a:solidFill>
              <a:effectLst/>
              <a:latin typeface="+mn-lt"/>
              <a:ea typeface="+mn-ea"/>
              <a:cs typeface="+mn-cs"/>
            </a:rPr>
            <a:t>や期間が引き続いていても時短の取得期間を</a:t>
          </a:r>
          <a:r>
            <a:rPr kumimoji="1" lang="ja-JP" altLang="ja-JP" sz="1100">
              <a:solidFill>
                <a:schemeClr val="lt1"/>
              </a:solidFill>
              <a:effectLst/>
              <a:latin typeface="+mn-lt"/>
              <a:ea typeface="+mn-ea"/>
              <a:cs typeface="+mn-cs"/>
            </a:rPr>
            <a:t>複数回に</a:t>
          </a:r>
          <a:r>
            <a:rPr kumimoji="1" lang="ja-JP" altLang="en-US" sz="1100">
              <a:solidFill>
                <a:schemeClr val="lt1"/>
              </a:solidFill>
              <a:effectLst/>
              <a:latin typeface="+mn-lt"/>
              <a:ea typeface="+mn-ea"/>
              <a:cs typeface="+mn-cs"/>
            </a:rPr>
            <a:t>分けている場合の考え方に</a:t>
          </a:r>
          <a:r>
            <a:rPr kumimoji="1" lang="ja-JP" altLang="ja-JP" sz="1100">
              <a:solidFill>
                <a:schemeClr val="lt1"/>
              </a:solidFill>
              <a:effectLst/>
              <a:latin typeface="+mn-lt"/>
              <a:ea typeface="+mn-ea"/>
              <a:cs typeface="+mn-cs"/>
            </a:rPr>
            <a:t>ついては疑義</a:t>
          </a:r>
          <a:r>
            <a:rPr kumimoji="1" lang="ja-JP" altLang="en-US" sz="1100">
              <a:solidFill>
                <a:schemeClr val="lt1"/>
              </a:solidFill>
              <a:effectLst/>
              <a:latin typeface="+mn-lt"/>
              <a:ea typeface="+mn-ea"/>
              <a:cs typeface="+mn-cs"/>
            </a:rPr>
            <a:t>があり、総務省に照会中ですので、</a:t>
          </a:r>
          <a:r>
            <a:rPr kumimoji="1" lang="en-US" altLang="ja-JP" sz="1100">
              <a:solidFill>
                <a:schemeClr val="lt1"/>
              </a:solidFill>
              <a:effectLst/>
              <a:latin typeface="+mn-lt"/>
              <a:ea typeface="+mn-ea"/>
              <a:cs typeface="+mn-cs"/>
            </a:rPr>
            <a:t>1</a:t>
          </a:r>
          <a:r>
            <a:rPr kumimoji="1" lang="ja-JP" altLang="ja-JP" sz="1100">
              <a:solidFill>
                <a:schemeClr val="lt1"/>
              </a:solidFill>
              <a:effectLst/>
              <a:latin typeface="+mn-lt"/>
              <a:ea typeface="+mn-ea"/>
              <a:cs typeface="+mn-cs"/>
            </a:rPr>
            <a:t>回目○○円、</a:t>
          </a:r>
          <a:r>
            <a:rPr kumimoji="1" lang="en-US" altLang="ja-JP" sz="1100">
              <a:solidFill>
                <a:schemeClr val="lt1"/>
              </a:solidFill>
              <a:effectLst/>
              <a:latin typeface="+mn-lt"/>
              <a:ea typeface="+mn-ea"/>
              <a:cs typeface="+mn-cs"/>
            </a:rPr>
            <a:t>2</a:t>
          </a:r>
          <a:r>
            <a:rPr kumimoji="1" lang="ja-JP" altLang="ja-JP" sz="1100">
              <a:solidFill>
                <a:schemeClr val="lt1"/>
              </a:solidFill>
              <a:effectLst/>
              <a:latin typeface="+mn-lt"/>
              <a:ea typeface="+mn-ea"/>
              <a:cs typeface="+mn-cs"/>
            </a:rPr>
            <a:t>回目○○円と記載ください。</a:t>
          </a:r>
          <a:endParaRPr lang="ja-JP" altLang="ja-JP">
            <a:effectLst/>
          </a:endParaRPr>
        </a:p>
        <a:p>
          <a:pPr algn="l"/>
          <a:endParaRPr kumimoji="1" lang="ja-JP" altLang="en-US" sz="1100"/>
        </a:p>
      </xdr:txBody>
    </xdr:sp>
    <xdr:clientData/>
  </xdr:twoCellAnchor>
  <xdr:twoCellAnchor>
    <xdr:from>
      <xdr:col>2</xdr:col>
      <xdr:colOff>174948</xdr:colOff>
      <xdr:row>10</xdr:row>
      <xdr:rowOff>246224</xdr:rowOff>
    </xdr:from>
    <xdr:to>
      <xdr:col>14</xdr:col>
      <xdr:colOff>12569</xdr:colOff>
      <xdr:row>16</xdr:row>
      <xdr:rowOff>213827</xdr:rowOff>
    </xdr:to>
    <xdr:sp macro="" textlink="">
      <xdr:nvSpPr>
        <xdr:cNvPr id="4" name="吹き出し: 角を丸めた四角形 3">
          <a:extLst>
            <a:ext uri="{FF2B5EF4-FFF2-40B4-BE49-F238E27FC236}">
              <a16:creationId xmlns:a16="http://schemas.microsoft.com/office/drawing/2014/main" id="{EE183484-A945-42E1-BB0D-450CC8D24ED6}"/>
            </a:ext>
          </a:extLst>
        </xdr:cNvPr>
        <xdr:cNvSpPr/>
      </xdr:nvSpPr>
      <xdr:spPr>
        <a:xfrm>
          <a:off x="434132" y="2760306"/>
          <a:ext cx="2014764" cy="1386633"/>
        </a:xfrm>
        <a:prstGeom prst="wedgeRoundRectCallout">
          <a:avLst>
            <a:gd name="adj1" fmla="val 56776"/>
            <a:gd name="adj2" fmla="val 60729"/>
            <a:gd name="adj3" fmla="val 16667"/>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雇用保険に加入の場合は、雇用保険法の規定による育児時短勤務就業給付金の給付になりますので、原則、共済組合からの支給はできません。</a:t>
          </a:r>
        </a:p>
      </xdr:txBody>
    </xdr:sp>
    <xdr:clientData/>
  </xdr:twoCellAnchor>
  <xdr:twoCellAnchor>
    <xdr:from>
      <xdr:col>43</xdr:col>
      <xdr:colOff>19439</xdr:colOff>
      <xdr:row>23</xdr:row>
      <xdr:rowOff>110153</xdr:rowOff>
    </xdr:from>
    <xdr:to>
      <xdr:col>54</xdr:col>
      <xdr:colOff>51837</xdr:colOff>
      <xdr:row>25</xdr:row>
      <xdr:rowOff>181429</xdr:rowOff>
    </xdr:to>
    <xdr:sp macro="" textlink="">
      <xdr:nvSpPr>
        <xdr:cNvPr id="5" name="吹き出し: 角を丸めた四角形 4">
          <a:extLst>
            <a:ext uri="{FF2B5EF4-FFF2-40B4-BE49-F238E27FC236}">
              <a16:creationId xmlns:a16="http://schemas.microsoft.com/office/drawing/2014/main" id="{EC2B53CF-9887-4568-9DC5-A7A4F22839BF}"/>
            </a:ext>
          </a:extLst>
        </xdr:cNvPr>
        <xdr:cNvSpPr/>
      </xdr:nvSpPr>
      <xdr:spPr>
        <a:xfrm>
          <a:off x="7613521" y="6686939"/>
          <a:ext cx="2028112" cy="784031"/>
        </a:xfrm>
        <a:prstGeom prst="wedgeRoundRectCallout">
          <a:avLst>
            <a:gd name="adj1" fmla="val -86369"/>
            <a:gd name="adj2" fmla="val -38246"/>
            <a:gd name="adj3" fmla="val 16667"/>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育児短時間勤務取得に係る辞令に記載された時間を記載してください。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131378</xdr:colOff>
      <xdr:row>11</xdr:row>
      <xdr:rowOff>32845</xdr:rowOff>
    </xdr:from>
    <xdr:to>
      <xdr:col>39</xdr:col>
      <xdr:colOff>65690</xdr:colOff>
      <xdr:row>12</xdr:row>
      <xdr:rowOff>144517</xdr:rowOff>
    </xdr:to>
    <xdr:sp macro="" textlink="">
      <xdr:nvSpPr>
        <xdr:cNvPr id="2" name="大かっこ 1">
          <a:extLst>
            <a:ext uri="{FF2B5EF4-FFF2-40B4-BE49-F238E27FC236}">
              <a16:creationId xmlns:a16="http://schemas.microsoft.com/office/drawing/2014/main" id="{8405775F-2665-45EA-B5C7-0875B6BCEC92}"/>
            </a:ext>
          </a:extLst>
        </xdr:cNvPr>
        <xdr:cNvSpPr/>
      </xdr:nvSpPr>
      <xdr:spPr>
        <a:xfrm>
          <a:off x="2772978" y="6020895"/>
          <a:ext cx="4506312" cy="28312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95250</xdr:colOff>
      <xdr:row>25</xdr:row>
      <xdr:rowOff>76200</xdr:rowOff>
    </xdr:from>
    <xdr:to>
      <xdr:col>44</xdr:col>
      <xdr:colOff>196850</xdr:colOff>
      <xdr:row>33</xdr:row>
      <xdr:rowOff>133350</xdr:rowOff>
    </xdr:to>
    <xdr:sp macro="" textlink="">
      <xdr:nvSpPr>
        <xdr:cNvPr id="3" name="吹き出し: 角を丸めた四角形 2">
          <a:extLst>
            <a:ext uri="{FF2B5EF4-FFF2-40B4-BE49-F238E27FC236}">
              <a16:creationId xmlns:a16="http://schemas.microsoft.com/office/drawing/2014/main" id="{24471723-3C87-44F2-AFA4-72C57558BEEF}"/>
            </a:ext>
          </a:extLst>
        </xdr:cNvPr>
        <xdr:cNvSpPr/>
      </xdr:nvSpPr>
      <xdr:spPr>
        <a:xfrm>
          <a:off x="5975350" y="4470400"/>
          <a:ext cx="3771900" cy="1390650"/>
        </a:xfrm>
        <a:prstGeom prst="wedgeRoundRectCallout">
          <a:avLst>
            <a:gd name="adj1" fmla="val -94446"/>
            <a:gd name="adj2" fmla="val 58829"/>
            <a:gd name="adj3" fmla="val 16667"/>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減額後の報酬額には、地域手当、扶養手当、住宅手当、通勤手当（月毎支払分）、管理職手当、初任給調整手当、超過勤務手当、特殊勤務手当、宿日直手当等の全ての額を含んでください。（期末勤勉手当、退職手当は含みません）</a:t>
          </a:r>
          <a:endParaRPr kumimoji="1" lang="en-US" altLang="ja-JP" sz="1100"/>
        </a:p>
        <a:p>
          <a:pPr algn="l"/>
          <a:r>
            <a:rPr kumimoji="1" lang="en-US" altLang="ja-JP" sz="1100"/>
            <a:t>※</a:t>
          </a:r>
          <a:r>
            <a:rPr kumimoji="1" lang="ja-JP" altLang="en-US" sz="1100"/>
            <a:t>なお、給与改定があった場合は改定前の金額を記載してください。</a:t>
          </a:r>
        </a:p>
      </xdr:txBody>
    </xdr:sp>
    <xdr:clientData/>
  </xdr:twoCellAnchor>
  <xdr:twoCellAnchor>
    <xdr:from>
      <xdr:col>39</xdr:col>
      <xdr:colOff>6350</xdr:colOff>
      <xdr:row>35</xdr:row>
      <xdr:rowOff>158750</xdr:rowOff>
    </xdr:from>
    <xdr:to>
      <xdr:col>45</xdr:col>
      <xdr:colOff>254000</xdr:colOff>
      <xdr:row>61</xdr:row>
      <xdr:rowOff>50800</xdr:rowOff>
    </xdr:to>
    <xdr:sp macro="" textlink="">
      <xdr:nvSpPr>
        <xdr:cNvPr id="4" name="吹き出し: 角を丸めた四角形 3">
          <a:extLst>
            <a:ext uri="{FF2B5EF4-FFF2-40B4-BE49-F238E27FC236}">
              <a16:creationId xmlns:a16="http://schemas.microsoft.com/office/drawing/2014/main" id="{EB2A069E-723E-4B02-BA7D-215759668E69}"/>
            </a:ext>
          </a:extLst>
        </xdr:cNvPr>
        <xdr:cNvSpPr/>
      </xdr:nvSpPr>
      <xdr:spPr>
        <a:xfrm>
          <a:off x="7219950" y="6216650"/>
          <a:ext cx="3194050" cy="4286250"/>
        </a:xfrm>
        <a:prstGeom prst="wedgeRoundRectCallout">
          <a:avLst>
            <a:gd name="adj1" fmla="val -68665"/>
            <a:gd name="adj2" fmla="val -35205"/>
            <a:gd name="adj3" fmla="val 16667"/>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r>
            <a:rPr kumimoji="1" lang="en-US" altLang="ja-JP" sz="1100"/>
            <a:t>6</a:t>
          </a:r>
          <a:r>
            <a:rPr kumimoji="1" lang="ja-JP" altLang="en-US" sz="1100"/>
            <a:t>ヶ月定期分の支給など複数月にわたる通勤手当額を一括で受け取っている場合にはこの欄に記載してください。一括で支払った額を１ヶ月あたりに按分した際に</a:t>
          </a:r>
          <a:r>
            <a:rPr kumimoji="1" lang="en-US" altLang="ja-JP" sz="1100"/>
            <a:t>1</a:t>
          </a:r>
          <a:r>
            <a:rPr kumimoji="1" lang="ja-JP" altLang="en-US" sz="1100"/>
            <a:t>円未満の端数が出た場合は</a:t>
          </a:r>
          <a:r>
            <a:rPr kumimoji="1" lang="en-US" altLang="ja-JP" sz="1100"/>
            <a:t>6</a:t>
          </a:r>
          <a:r>
            <a:rPr kumimoji="1" lang="ja-JP" altLang="en-US" sz="1100"/>
            <a:t>ヶ月目（最終月）に端数分を足してください。</a:t>
          </a:r>
          <a:endParaRPr kumimoji="1" lang="en-US" altLang="ja-JP" sz="1100"/>
        </a:p>
        <a:p>
          <a:pPr algn="l"/>
          <a:r>
            <a:rPr kumimoji="1" lang="ja-JP" altLang="en-US" sz="1100"/>
            <a:t>　　</a:t>
          </a:r>
          <a:r>
            <a:rPr kumimoji="1" lang="en-US" altLang="ja-JP" sz="1100"/>
            <a:t>【</a:t>
          </a:r>
          <a:r>
            <a:rPr kumimoji="1" lang="ja-JP" altLang="en-US" sz="1100"/>
            <a:t>例</a:t>
          </a:r>
          <a:r>
            <a:rPr kumimoji="1" lang="en-US" altLang="ja-JP" sz="1100"/>
            <a:t>】6</a:t>
          </a:r>
          <a:r>
            <a:rPr kumimoji="1" lang="ja-JP" altLang="en-US" sz="1100"/>
            <a:t>か月分の定期代</a:t>
          </a:r>
          <a:r>
            <a:rPr kumimoji="1" lang="en-US" altLang="ja-JP" sz="1100"/>
            <a:t>65,020</a:t>
          </a:r>
          <a:r>
            <a:rPr kumimoji="1" lang="ja-JP" altLang="en-US" sz="1100"/>
            <a:t>円の場合</a:t>
          </a:r>
        </a:p>
        <a:p>
          <a:pPr algn="l"/>
          <a:r>
            <a:rPr kumimoji="1" lang="ja-JP" altLang="en-US" sz="1100"/>
            <a:t>　　　　　</a:t>
          </a:r>
          <a:r>
            <a:rPr kumimoji="1" lang="en-US" altLang="ja-JP" sz="1100"/>
            <a:t>65,020÷6</a:t>
          </a:r>
          <a:r>
            <a:rPr kumimoji="1" lang="ja-JP" altLang="en-US" sz="1100"/>
            <a:t>か月＝</a:t>
          </a:r>
          <a:r>
            <a:rPr kumimoji="1" lang="en-US" altLang="ja-JP" sz="1100"/>
            <a:t>10,836.666…</a:t>
          </a:r>
          <a:r>
            <a:rPr kumimoji="1" lang="ja-JP" altLang="en-US" sz="1100"/>
            <a:t>円</a:t>
          </a:r>
        </a:p>
        <a:p>
          <a:pPr algn="l"/>
          <a:r>
            <a:rPr kumimoji="1" lang="ja-JP" altLang="en-US" sz="1100"/>
            <a:t>　　　　　</a:t>
          </a:r>
          <a:r>
            <a:rPr kumimoji="1" lang="en-US" altLang="ja-JP" sz="1100"/>
            <a:t>1</a:t>
          </a:r>
          <a:r>
            <a:rPr kumimoji="1" lang="ja-JP" altLang="en-US" sz="1100"/>
            <a:t>か月目～</a:t>
          </a:r>
          <a:r>
            <a:rPr kumimoji="1" lang="en-US" altLang="ja-JP" sz="1100"/>
            <a:t>5</a:t>
          </a:r>
          <a:r>
            <a:rPr kumimoji="1" lang="ja-JP" altLang="en-US" sz="1100"/>
            <a:t>か月目までは</a:t>
          </a:r>
          <a:r>
            <a:rPr kumimoji="1" lang="en-US" altLang="ja-JP" sz="1100"/>
            <a:t>10,836</a:t>
          </a:r>
          <a:r>
            <a:rPr kumimoji="1" lang="ja-JP" altLang="en-US" sz="1100"/>
            <a:t>円</a:t>
          </a:r>
        </a:p>
        <a:p>
          <a:pPr algn="l"/>
          <a:r>
            <a:rPr kumimoji="1" lang="ja-JP" altLang="en-US" sz="1100"/>
            <a:t>　　　　　</a:t>
          </a:r>
          <a:r>
            <a:rPr kumimoji="1" lang="en-US" altLang="ja-JP" sz="1100"/>
            <a:t>6</a:t>
          </a:r>
          <a:r>
            <a:rPr kumimoji="1" lang="ja-JP" altLang="en-US" sz="1100"/>
            <a:t>か月目　</a:t>
          </a:r>
          <a:r>
            <a:rPr kumimoji="1" lang="en-US" altLang="ja-JP" sz="1100"/>
            <a:t>10,840</a:t>
          </a:r>
          <a:r>
            <a:rPr kumimoji="1" lang="ja-JP" altLang="en-US" sz="1100"/>
            <a:t>円（端数を加算）</a:t>
          </a:r>
          <a:endParaRPr kumimoji="1" lang="en-US" altLang="ja-JP" sz="1100"/>
        </a:p>
        <a:p>
          <a:pPr algn="l"/>
          <a:endParaRPr kumimoji="1" lang="en-US" altLang="ja-JP" sz="1100"/>
        </a:p>
        <a:p>
          <a:pPr algn="l"/>
          <a:r>
            <a:rPr kumimoji="1" lang="ja-JP" altLang="en-US" sz="1100"/>
            <a:t>➁月途中で育休復帰した時など、日割り分と複数月分の通勤手当を一括で支給している場合は、下記例を参考に記載してください。</a:t>
          </a:r>
          <a:endParaRPr kumimoji="1" lang="en-US" altLang="ja-JP" sz="1100"/>
        </a:p>
        <a:p>
          <a:r>
            <a:rPr kumimoji="1" lang="ja-JP" altLang="en-US" sz="1100"/>
            <a:t>　</a:t>
          </a:r>
          <a:r>
            <a:rPr kumimoji="1" lang="ja-JP" altLang="ja-JP"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例</a:t>
          </a:r>
          <a:r>
            <a:rPr kumimoji="1" lang="en-US" altLang="ja-JP" sz="1100">
              <a:solidFill>
                <a:schemeClr val="lt1"/>
              </a:solidFill>
              <a:effectLst/>
              <a:latin typeface="+mn-lt"/>
              <a:ea typeface="+mn-ea"/>
              <a:cs typeface="+mn-cs"/>
            </a:rPr>
            <a:t>】R7</a:t>
          </a:r>
          <a:r>
            <a:rPr kumimoji="1" lang="ja-JP" altLang="en-US" sz="1100">
              <a:solidFill>
                <a:schemeClr val="lt1"/>
              </a:solidFill>
              <a:effectLst/>
              <a:latin typeface="+mn-lt"/>
              <a:ea typeface="+mn-ea"/>
              <a:cs typeface="+mn-cs"/>
            </a:rPr>
            <a:t>年４月</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日に育休復帰と同時に育</a:t>
          </a:r>
          <a:endParaRPr kumimoji="1" lang="en-US" altLang="ja-JP" sz="1100">
            <a:solidFill>
              <a:schemeClr val="lt1"/>
            </a:solidFill>
            <a:effectLst/>
            <a:latin typeface="+mn-lt"/>
            <a:ea typeface="+mn-ea"/>
            <a:cs typeface="+mn-cs"/>
          </a:endParaRPr>
        </a:p>
        <a:p>
          <a:r>
            <a:rPr kumimoji="1" lang="ja-JP" altLang="en-US" sz="1100">
              <a:solidFill>
                <a:schemeClr val="lt1"/>
              </a:solidFill>
              <a:effectLst/>
              <a:latin typeface="+mn-lt"/>
              <a:ea typeface="+mn-ea"/>
              <a:cs typeface="+mn-cs"/>
            </a:rPr>
            <a:t>　　　　　児部分休業を取得し、通勤手当も</a:t>
          </a:r>
          <a:endParaRPr kumimoji="1" lang="en-US" altLang="ja-JP" sz="1100">
            <a:solidFill>
              <a:schemeClr val="lt1"/>
            </a:solidFill>
            <a:effectLst/>
            <a:latin typeface="+mn-lt"/>
            <a:ea typeface="+mn-ea"/>
            <a:cs typeface="+mn-cs"/>
          </a:endParaRPr>
        </a:p>
        <a:p>
          <a:r>
            <a:rPr kumimoji="1" lang="ja-JP" altLang="en-US"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4</a:t>
          </a:r>
          <a:r>
            <a:rPr kumimoji="1" lang="ja-JP" altLang="en-US"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日～</a:t>
          </a:r>
          <a:r>
            <a:rPr kumimoji="1" lang="en-US" altLang="ja-JP" sz="1100">
              <a:solidFill>
                <a:schemeClr val="lt1"/>
              </a:solidFill>
              <a:effectLst/>
              <a:latin typeface="+mn-lt"/>
              <a:ea typeface="+mn-ea"/>
              <a:cs typeface="+mn-cs"/>
            </a:rPr>
            <a:t>9</a:t>
          </a:r>
          <a:r>
            <a:rPr kumimoji="1" lang="ja-JP" altLang="en-US"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日分を支給している</a:t>
          </a:r>
          <a:endParaRPr kumimoji="1" lang="en-US" altLang="ja-JP" sz="1100">
            <a:solidFill>
              <a:schemeClr val="lt1"/>
            </a:solidFill>
            <a:effectLst/>
            <a:latin typeface="+mn-lt"/>
            <a:ea typeface="+mn-ea"/>
            <a:cs typeface="+mn-cs"/>
          </a:endParaRPr>
        </a:p>
        <a:p>
          <a:r>
            <a:rPr kumimoji="1" lang="ja-JP" altLang="en-US" sz="1100">
              <a:solidFill>
                <a:schemeClr val="lt1"/>
              </a:solidFill>
              <a:effectLst/>
              <a:latin typeface="+mn-lt"/>
              <a:ea typeface="+mn-ea"/>
              <a:cs typeface="+mn-cs"/>
            </a:rPr>
            <a:t>　 　 　　場合。</a:t>
          </a:r>
          <a:endParaRPr kumimoji="1" lang="en-US" altLang="ja-JP" sz="1100">
            <a:solidFill>
              <a:schemeClr val="lt1"/>
            </a:solidFill>
            <a:effectLst/>
            <a:latin typeface="+mn-lt"/>
            <a:ea typeface="+mn-ea"/>
            <a:cs typeface="+mn-cs"/>
          </a:endParaRPr>
        </a:p>
        <a:p>
          <a:r>
            <a:rPr kumimoji="1" lang="ja-JP" altLang="en-US"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4</a:t>
          </a:r>
          <a:r>
            <a:rPr kumimoji="1" lang="ja-JP" altLang="en-US" sz="1100">
              <a:solidFill>
                <a:schemeClr val="lt1"/>
              </a:solidFill>
              <a:effectLst/>
              <a:latin typeface="+mn-lt"/>
              <a:ea typeface="+mn-ea"/>
              <a:cs typeface="+mn-cs"/>
            </a:rPr>
            <a:t>月の通勤手当としては</a:t>
          </a:r>
          <a:r>
            <a:rPr kumimoji="1" lang="en-US" altLang="ja-JP" sz="1100">
              <a:solidFill>
                <a:schemeClr val="lt1"/>
              </a:solidFill>
              <a:effectLst/>
              <a:latin typeface="+mn-lt"/>
              <a:ea typeface="+mn-ea"/>
              <a:cs typeface="+mn-cs"/>
            </a:rPr>
            <a:t>1</a:t>
          </a:r>
          <a:r>
            <a:rPr kumimoji="1" lang="ja-JP" altLang="en-US" sz="1100">
              <a:solidFill>
                <a:schemeClr val="lt1"/>
              </a:solidFill>
              <a:effectLst/>
              <a:latin typeface="+mn-lt"/>
              <a:ea typeface="+mn-ea"/>
              <a:cs typeface="+mn-cs"/>
            </a:rPr>
            <a:t>日分を記</a:t>
          </a:r>
          <a:endParaRPr kumimoji="1" lang="en-US" altLang="ja-JP" sz="1100">
            <a:solidFill>
              <a:schemeClr val="lt1"/>
            </a:solidFill>
            <a:effectLst/>
            <a:latin typeface="+mn-lt"/>
            <a:ea typeface="+mn-ea"/>
            <a:cs typeface="+mn-cs"/>
          </a:endParaRPr>
        </a:p>
        <a:p>
          <a:r>
            <a:rPr kumimoji="1" lang="ja-JP" altLang="en-US" sz="1100">
              <a:solidFill>
                <a:schemeClr val="lt1"/>
              </a:solidFill>
              <a:effectLst/>
              <a:latin typeface="+mn-lt"/>
              <a:ea typeface="+mn-ea"/>
              <a:cs typeface="+mn-cs"/>
            </a:rPr>
            <a:t>　　　　　　載。</a:t>
          </a:r>
          <a:r>
            <a:rPr kumimoji="1" lang="en-US" altLang="ja-JP" sz="1100">
              <a:solidFill>
                <a:schemeClr val="lt1"/>
              </a:solidFill>
              <a:effectLst/>
              <a:latin typeface="+mn-lt"/>
              <a:ea typeface="+mn-ea"/>
              <a:cs typeface="+mn-cs"/>
            </a:rPr>
            <a:t>5</a:t>
          </a:r>
          <a:r>
            <a:rPr kumimoji="1" lang="ja-JP" altLang="en-US"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9</a:t>
          </a:r>
          <a:r>
            <a:rPr kumimoji="1" lang="ja-JP" altLang="en-US" sz="1100">
              <a:solidFill>
                <a:schemeClr val="lt1"/>
              </a:solidFill>
              <a:effectLst/>
              <a:latin typeface="+mn-lt"/>
              <a:ea typeface="+mn-ea"/>
              <a:cs typeface="+mn-cs"/>
            </a:rPr>
            <a:t>月分は</a:t>
          </a:r>
          <a:r>
            <a:rPr kumimoji="1" lang="en-US" altLang="ja-JP" sz="1100">
              <a:solidFill>
                <a:schemeClr val="lt1"/>
              </a:solidFill>
              <a:effectLst/>
              <a:latin typeface="+mn-lt"/>
              <a:ea typeface="+mn-ea"/>
              <a:cs typeface="+mn-cs"/>
            </a:rPr>
            <a:t>5</a:t>
          </a:r>
          <a:r>
            <a:rPr kumimoji="1" lang="ja-JP" altLang="en-US" sz="1100">
              <a:solidFill>
                <a:schemeClr val="lt1"/>
              </a:solidFill>
              <a:effectLst/>
              <a:latin typeface="+mn-lt"/>
              <a:ea typeface="+mn-ea"/>
              <a:cs typeface="+mn-cs"/>
            </a:rPr>
            <a:t>ヶ月分の定期代</a:t>
          </a:r>
          <a:endParaRPr kumimoji="1" lang="en-US" altLang="ja-JP" sz="1100">
            <a:solidFill>
              <a:schemeClr val="lt1"/>
            </a:solidFill>
            <a:effectLst/>
            <a:latin typeface="+mn-lt"/>
            <a:ea typeface="+mn-ea"/>
            <a:cs typeface="+mn-cs"/>
          </a:endParaRPr>
        </a:p>
        <a:p>
          <a:r>
            <a:rPr kumimoji="1" lang="ja-JP" altLang="en-US" sz="1100">
              <a:solidFill>
                <a:schemeClr val="lt1"/>
              </a:solidFill>
              <a:effectLst/>
              <a:latin typeface="+mn-lt"/>
              <a:ea typeface="+mn-ea"/>
              <a:cs typeface="+mn-cs"/>
            </a:rPr>
            <a:t>　　　　　　を</a:t>
          </a:r>
          <a:r>
            <a:rPr kumimoji="1" lang="en-US" altLang="ja-JP" sz="1100">
              <a:solidFill>
                <a:schemeClr val="lt1"/>
              </a:solidFill>
              <a:effectLst/>
              <a:latin typeface="+mn-lt"/>
              <a:ea typeface="+mn-ea"/>
              <a:cs typeface="+mn-cs"/>
            </a:rPr>
            <a:t>5</a:t>
          </a:r>
          <a:r>
            <a:rPr kumimoji="1" lang="ja-JP" altLang="en-US" sz="1100">
              <a:solidFill>
                <a:schemeClr val="lt1"/>
              </a:solidFill>
              <a:effectLst/>
              <a:latin typeface="+mn-lt"/>
              <a:ea typeface="+mn-ea"/>
              <a:cs typeface="+mn-cs"/>
            </a:rPr>
            <a:t>で割って按分して記載。</a:t>
          </a:r>
          <a:endParaRPr lang="ja-JP" altLang="ja-JP">
            <a:effectLst/>
          </a:endParaRPr>
        </a:p>
        <a:p>
          <a:pPr algn="l"/>
          <a:endParaRPr kumimoji="1" lang="en-US" altLang="ja-JP" sz="1100"/>
        </a:p>
        <a:p>
          <a:pPr algn="l"/>
          <a:endParaRPr kumimoji="1" lang="ja-JP" altLang="en-US" sz="1100"/>
        </a:p>
      </xdr:txBody>
    </xdr:sp>
    <xdr:clientData/>
  </xdr:twoCellAnchor>
  <xdr:twoCellAnchor>
    <xdr:from>
      <xdr:col>9</xdr:col>
      <xdr:colOff>146050</xdr:colOff>
      <xdr:row>44</xdr:row>
      <xdr:rowOff>165100</xdr:rowOff>
    </xdr:from>
    <xdr:to>
      <xdr:col>26</xdr:col>
      <xdr:colOff>101600</xdr:colOff>
      <xdr:row>46</xdr:row>
      <xdr:rowOff>146050</xdr:rowOff>
    </xdr:to>
    <xdr:sp macro="" textlink="">
      <xdr:nvSpPr>
        <xdr:cNvPr id="5" name="吹き出し: 角を丸めた四角形 4">
          <a:extLst>
            <a:ext uri="{FF2B5EF4-FFF2-40B4-BE49-F238E27FC236}">
              <a16:creationId xmlns:a16="http://schemas.microsoft.com/office/drawing/2014/main" id="{CB512A6C-438E-4549-86C6-600DA790504E}"/>
            </a:ext>
          </a:extLst>
        </xdr:cNvPr>
        <xdr:cNvSpPr/>
      </xdr:nvSpPr>
      <xdr:spPr>
        <a:xfrm>
          <a:off x="1644650" y="7721600"/>
          <a:ext cx="3194050" cy="323850"/>
        </a:xfrm>
        <a:prstGeom prst="wedgeRoundRectCallout">
          <a:avLst>
            <a:gd name="adj1" fmla="val -67871"/>
            <a:gd name="adj2" fmla="val 49874"/>
            <a:gd name="adj3" fmla="val 16667"/>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添付資料漏れがないよう、お気をつけください。</a:t>
          </a:r>
          <a:endParaRPr kumimoji="1" lang="en-US" altLang="ja-JP" sz="1100"/>
        </a:p>
        <a:p>
          <a:pPr algn="l"/>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Q239"/>
  <sheetViews>
    <sheetView tabSelected="1" view="pageBreakPreview" zoomScaleNormal="100" zoomScaleSheetLayoutView="100" workbookViewId="0">
      <selection activeCell="V3" sqref="V3:AA3"/>
    </sheetView>
  </sheetViews>
  <sheetFormatPr defaultRowHeight="13.5"/>
  <cols>
    <col min="1" max="1" width="1.125" customWidth="1"/>
    <col min="2" max="40" width="2.625" customWidth="1"/>
    <col min="41" max="41" width="1.125" customWidth="1"/>
    <col min="42" max="68" width="2.625" customWidth="1"/>
    <col min="69" max="69" width="14.875" bestFit="1" customWidth="1"/>
  </cols>
  <sheetData>
    <row r="1" spans="2:69" ht="45.75" customHeight="1">
      <c r="B1" s="275" t="s">
        <v>32</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row>
    <row r="2" spans="2:69" ht="24.95" customHeight="1">
      <c r="B2" s="276" t="s">
        <v>73</v>
      </c>
      <c r="C2" s="277"/>
      <c r="D2" s="277"/>
      <c r="E2" s="277"/>
      <c r="F2" s="278"/>
      <c r="G2" s="276" t="s">
        <v>33</v>
      </c>
      <c r="H2" s="277"/>
      <c r="I2" s="278"/>
      <c r="J2" s="19" t="s">
        <v>48</v>
      </c>
      <c r="K2" s="19"/>
      <c r="L2" s="19"/>
      <c r="M2" s="19" t="s">
        <v>1</v>
      </c>
      <c r="N2" s="19"/>
      <c r="O2" s="19" t="s">
        <v>2</v>
      </c>
      <c r="P2" s="19"/>
      <c r="Q2" s="28" t="s">
        <v>3</v>
      </c>
      <c r="R2" s="276" t="s">
        <v>34</v>
      </c>
      <c r="S2" s="277"/>
      <c r="T2" s="278"/>
      <c r="U2" s="19" t="s">
        <v>48</v>
      </c>
      <c r="V2" s="19"/>
      <c r="W2" s="19"/>
      <c r="X2" s="19" t="s">
        <v>1</v>
      </c>
      <c r="Y2" s="19"/>
      <c r="Z2" s="19" t="s">
        <v>2</v>
      </c>
      <c r="AA2" s="19"/>
      <c r="AB2" s="28" t="s">
        <v>3</v>
      </c>
      <c r="AC2" s="276" t="s">
        <v>35</v>
      </c>
      <c r="AD2" s="277"/>
      <c r="AE2" s="278"/>
      <c r="AF2" s="19" t="s">
        <v>48</v>
      </c>
      <c r="AG2" s="19"/>
      <c r="AH2" s="19"/>
      <c r="AI2" s="19" t="s">
        <v>1</v>
      </c>
      <c r="AJ2" s="19"/>
      <c r="AK2" s="27" t="s">
        <v>2</v>
      </c>
      <c r="AL2" s="19"/>
      <c r="AM2" s="277" t="s">
        <v>3</v>
      </c>
      <c r="AN2" s="278"/>
      <c r="AQ2" s="58"/>
      <c r="AR2" s="58"/>
      <c r="AS2" s="58"/>
      <c r="AT2" s="58"/>
      <c r="AU2" s="58"/>
      <c r="AV2" s="58"/>
      <c r="AW2" s="58"/>
      <c r="AX2" s="58"/>
      <c r="AY2" s="58"/>
      <c r="AZ2" s="58"/>
      <c r="BA2" s="58"/>
      <c r="BB2" s="58"/>
      <c r="BC2" s="58"/>
      <c r="BD2" s="58"/>
      <c r="BE2" s="58"/>
      <c r="BF2" s="58"/>
      <c r="BG2" s="58"/>
      <c r="BH2" s="58"/>
    </row>
    <row r="3" spans="2:69" ht="20.100000000000001" customHeight="1">
      <c r="B3" s="29"/>
      <c r="C3" s="30"/>
      <c r="D3" s="30"/>
      <c r="E3" s="30"/>
      <c r="F3" s="31" t="s">
        <v>4</v>
      </c>
      <c r="G3" s="276" t="s">
        <v>36</v>
      </c>
      <c r="H3" s="277"/>
      <c r="I3" s="277"/>
      <c r="J3" s="277"/>
      <c r="K3" s="278"/>
      <c r="L3" s="276" t="s">
        <v>37</v>
      </c>
      <c r="M3" s="277"/>
      <c r="N3" s="277"/>
      <c r="O3" s="277"/>
      <c r="P3" s="278"/>
      <c r="Q3" s="276" t="s">
        <v>49</v>
      </c>
      <c r="R3" s="277"/>
      <c r="S3" s="277"/>
      <c r="T3" s="277"/>
      <c r="U3" s="278"/>
      <c r="V3" s="276" t="s">
        <v>5</v>
      </c>
      <c r="W3" s="277"/>
      <c r="X3" s="277"/>
      <c r="Y3" s="277"/>
      <c r="Z3" s="277"/>
      <c r="AA3" s="278"/>
      <c r="AB3" s="276" t="s">
        <v>38</v>
      </c>
      <c r="AC3" s="277"/>
      <c r="AD3" s="277"/>
      <c r="AE3" s="277"/>
      <c r="AF3" s="277"/>
      <c r="AG3" s="277"/>
      <c r="AH3" s="278"/>
      <c r="AI3" s="276" t="s">
        <v>39</v>
      </c>
      <c r="AJ3" s="277"/>
      <c r="AK3" s="277"/>
      <c r="AL3" s="277"/>
      <c r="AM3" s="277"/>
      <c r="AN3" s="278"/>
      <c r="AQ3" s="58"/>
      <c r="AR3" s="58"/>
      <c r="AS3" s="58"/>
      <c r="AT3" s="58"/>
      <c r="AU3" s="58"/>
      <c r="AV3" s="58"/>
      <c r="AW3" s="58"/>
      <c r="AX3" s="58"/>
      <c r="AY3" s="58"/>
      <c r="AZ3" s="58"/>
      <c r="BA3" s="58"/>
      <c r="BB3" s="58"/>
      <c r="BC3" s="58"/>
      <c r="BD3" s="58"/>
      <c r="BE3" s="58"/>
      <c r="BF3" s="58"/>
      <c r="BG3" s="58"/>
      <c r="BH3" s="58"/>
    </row>
    <row r="4" spans="2:69" ht="19.5" customHeight="1">
      <c r="B4" s="285" t="s">
        <v>40</v>
      </c>
      <c r="C4" s="286"/>
      <c r="D4" s="286"/>
      <c r="E4" s="286"/>
      <c r="F4" s="287"/>
      <c r="G4" s="279" t="s">
        <v>47</v>
      </c>
      <c r="H4" s="280"/>
      <c r="I4" s="280"/>
      <c r="J4" s="280"/>
      <c r="K4" s="281"/>
      <c r="L4" s="32"/>
      <c r="M4" s="33"/>
      <c r="N4" s="33"/>
      <c r="O4" s="33"/>
      <c r="P4" s="34"/>
      <c r="Q4" s="32"/>
      <c r="R4" s="33"/>
      <c r="S4" s="33"/>
      <c r="T4" s="33"/>
      <c r="U4" s="34"/>
      <c r="V4" s="32"/>
      <c r="W4" s="33"/>
      <c r="X4" s="33"/>
      <c r="Y4" s="33"/>
      <c r="Z4" s="33"/>
      <c r="AA4" s="34"/>
      <c r="AB4" s="32"/>
      <c r="AC4" s="33"/>
      <c r="AD4" s="33"/>
      <c r="AE4" s="33"/>
      <c r="AF4" s="33"/>
      <c r="AG4" s="33"/>
      <c r="AH4" s="34"/>
      <c r="AI4" s="33"/>
      <c r="AJ4" s="33"/>
      <c r="AK4" s="33"/>
      <c r="AL4" s="33"/>
      <c r="AM4" s="33"/>
      <c r="AN4" s="34"/>
      <c r="AQ4" s="58"/>
      <c r="AR4" s="58"/>
      <c r="AS4" s="58"/>
      <c r="AT4" s="58"/>
      <c r="AU4" s="58"/>
      <c r="AV4" s="58"/>
      <c r="AW4" s="58"/>
      <c r="AX4" s="58"/>
      <c r="AY4" s="58"/>
      <c r="AZ4" s="58"/>
      <c r="BA4" s="58"/>
      <c r="BB4" s="58"/>
      <c r="BC4" s="58"/>
      <c r="BD4" s="58"/>
      <c r="BE4" s="58"/>
      <c r="BF4" s="58"/>
      <c r="BG4" s="58"/>
      <c r="BH4" s="58"/>
    </row>
    <row r="5" spans="2:69" ht="19.5" customHeight="1">
      <c r="B5" s="288" t="s">
        <v>41</v>
      </c>
      <c r="C5" s="289"/>
      <c r="D5" s="289"/>
      <c r="E5" s="289"/>
      <c r="F5" s="290"/>
      <c r="G5" s="282"/>
      <c r="H5" s="283"/>
      <c r="I5" s="283"/>
      <c r="J5" s="283"/>
      <c r="K5" s="284"/>
      <c r="L5" s="35"/>
      <c r="M5" s="36"/>
      <c r="N5" s="36"/>
      <c r="O5" s="36"/>
      <c r="P5" s="37"/>
      <c r="Q5" s="35"/>
      <c r="R5" s="36"/>
      <c r="S5" s="36"/>
      <c r="T5" s="36"/>
      <c r="U5" s="37"/>
      <c r="V5" s="35"/>
      <c r="W5" s="36"/>
      <c r="X5" s="36"/>
      <c r="Y5" s="36"/>
      <c r="Z5" s="36"/>
      <c r="AA5" s="37"/>
      <c r="AB5" s="35"/>
      <c r="AC5" s="36"/>
      <c r="AD5" s="36"/>
      <c r="AE5" s="36"/>
      <c r="AF5" s="36"/>
      <c r="AG5" s="36"/>
      <c r="AH5" s="37"/>
      <c r="AI5" s="36"/>
      <c r="AJ5" s="36"/>
      <c r="AK5" s="36"/>
      <c r="AL5" s="36"/>
      <c r="AM5" s="36"/>
      <c r="AN5" s="37"/>
      <c r="AQ5" s="58"/>
      <c r="AR5" s="58"/>
      <c r="AS5" s="58"/>
      <c r="AT5" s="58"/>
      <c r="AU5" s="58"/>
      <c r="AV5" s="58"/>
      <c r="AW5" s="58"/>
      <c r="AX5" s="58"/>
      <c r="AY5" s="58"/>
      <c r="AZ5" s="58"/>
      <c r="BA5" s="58"/>
      <c r="BB5" s="58"/>
      <c r="BC5" s="58"/>
      <c r="BD5" s="58"/>
      <c r="BE5" s="58"/>
      <c r="BF5" s="58"/>
      <c r="BG5" s="58"/>
      <c r="BH5" s="58"/>
    </row>
    <row r="6" spans="2:69" ht="16.5" customHeight="1">
      <c r="B6" s="29"/>
      <c r="C6" s="30"/>
      <c r="D6" s="30"/>
      <c r="E6" s="30"/>
      <c r="F6" s="31" t="s">
        <v>6</v>
      </c>
      <c r="G6" s="29"/>
      <c r="H6" s="30"/>
      <c r="I6" s="30"/>
      <c r="J6" s="30"/>
      <c r="K6" s="30"/>
      <c r="L6" s="30"/>
      <c r="M6" s="31"/>
      <c r="N6" s="30"/>
      <c r="O6" s="30"/>
      <c r="P6" s="30"/>
      <c r="Q6" s="30"/>
      <c r="R6" s="30"/>
      <c r="S6" s="30"/>
      <c r="T6" s="30"/>
      <c r="U6" s="30"/>
      <c r="V6" s="30"/>
      <c r="W6" s="30"/>
      <c r="X6" s="30"/>
      <c r="Y6" s="30"/>
      <c r="Z6" s="30"/>
      <c r="AA6" s="33"/>
      <c r="AB6" s="291" t="s">
        <v>7</v>
      </c>
      <c r="AC6" s="292"/>
      <c r="AD6" s="33"/>
      <c r="AE6" s="240">
        <v>65</v>
      </c>
      <c r="AF6" s="241"/>
      <c r="AG6" s="241"/>
      <c r="AH6" s="30"/>
      <c r="AI6" s="291" t="s">
        <v>9</v>
      </c>
      <c r="AJ6" s="292"/>
      <c r="AK6" s="30"/>
      <c r="AL6" s="30"/>
      <c r="AM6" s="30"/>
      <c r="AN6" s="31"/>
    </row>
    <row r="7" spans="2:69" ht="16.5" customHeight="1">
      <c r="B7" s="269" t="s">
        <v>42</v>
      </c>
      <c r="C7" s="270"/>
      <c r="D7" s="270"/>
      <c r="E7" s="270"/>
      <c r="F7" s="271"/>
      <c r="G7" s="235" t="s">
        <v>52</v>
      </c>
      <c r="H7" s="268"/>
      <c r="I7" s="268"/>
      <c r="J7" s="268"/>
      <c r="K7" s="268"/>
      <c r="L7" s="268"/>
      <c r="M7" s="236"/>
      <c r="N7" s="33"/>
      <c r="O7" s="33"/>
      <c r="P7" s="33"/>
      <c r="Q7" s="33"/>
      <c r="R7" s="33"/>
      <c r="S7" s="33"/>
      <c r="T7" s="33"/>
      <c r="U7" s="33"/>
      <c r="V7" s="33"/>
      <c r="W7" s="33"/>
      <c r="X7" s="33"/>
      <c r="Y7" s="33"/>
      <c r="Z7" s="33"/>
      <c r="AA7" s="36"/>
      <c r="AB7" s="235" t="s">
        <v>8</v>
      </c>
      <c r="AC7" s="236"/>
      <c r="AD7" s="36"/>
      <c r="AE7" s="242"/>
      <c r="AF7" s="242"/>
      <c r="AG7" s="242"/>
      <c r="AH7" s="33"/>
      <c r="AI7" s="235" t="s">
        <v>10</v>
      </c>
      <c r="AJ7" s="236"/>
      <c r="AK7" s="33"/>
      <c r="AL7" s="33"/>
      <c r="AM7" s="33"/>
      <c r="AN7" s="34"/>
    </row>
    <row r="8" spans="2:69" ht="16.5" customHeight="1">
      <c r="B8" s="29"/>
      <c r="C8" s="30"/>
      <c r="D8" s="30"/>
      <c r="E8" s="30"/>
      <c r="F8" s="31" t="s">
        <v>11</v>
      </c>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1"/>
    </row>
    <row r="9" spans="2:69" ht="16.5" customHeight="1">
      <c r="B9" s="237" t="s">
        <v>43</v>
      </c>
      <c r="C9" s="238"/>
      <c r="D9" s="238"/>
      <c r="E9" s="238"/>
      <c r="F9" s="239"/>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7"/>
    </row>
    <row r="10" spans="2:69" ht="3.75" customHeight="1">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row>
    <row r="11" spans="2:69" ht="20.100000000000001" customHeight="1">
      <c r="B11" s="38"/>
      <c r="C11" s="39"/>
      <c r="D11" s="243" t="s">
        <v>182</v>
      </c>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39"/>
      <c r="AN11" s="39"/>
    </row>
    <row r="12" spans="2:69" ht="3.75" customHeight="1">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row>
    <row r="13" spans="2:69">
      <c r="B13" s="263" t="s">
        <v>58</v>
      </c>
      <c r="C13" s="246"/>
      <c r="D13" s="246"/>
      <c r="E13" s="264"/>
      <c r="F13" s="195" t="s">
        <v>12</v>
      </c>
      <c r="G13" s="196"/>
      <c r="H13" s="196"/>
      <c r="I13" s="196"/>
      <c r="J13" s="196"/>
      <c r="K13" s="197"/>
      <c r="L13" s="198" t="s">
        <v>13</v>
      </c>
      <c r="M13" s="199"/>
      <c r="N13" s="199"/>
      <c r="O13" s="199"/>
      <c r="P13" s="200"/>
      <c r="Q13" s="224"/>
      <c r="R13" s="225"/>
      <c r="S13" s="225"/>
      <c r="T13" s="225"/>
      <c r="U13" s="225"/>
      <c r="V13" s="225"/>
      <c r="W13" s="225"/>
      <c r="X13" s="225"/>
      <c r="Y13" s="225"/>
      <c r="Z13" s="225"/>
      <c r="AA13" s="226"/>
      <c r="AB13" s="220" t="s">
        <v>16</v>
      </c>
      <c r="AC13" s="246"/>
      <c r="AD13" s="246"/>
      <c r="AE13" s="246"/>
      <c r="AF13" s="264"/>
      <c r="AG13" s="189"/>
      <c r="AH13" s="190"/>
      <c r="AI13" s="190"/>
      <c r="AJ13" s="190"/>
      <c r="AK13" s="190"/>
      <c r="AL13" s="190"/>
      <c r="AM13" s="190"/>
      <c r="AN13" s="191"/>
      <c r="AR13" s="15"/>
      <c r="AS13" s="15"/>
      <c r="AT13" s="15"/>
      <c r="AU13" s="15"/>
      <c r="AV13" s="15"/>
      <c r="AW13" s="15"/>
      <c r="AX13" s="15"/>
      <c r="AY13" s="15"/>
      <c r="AZ13" s="15"/>
      <c r="BA13" s="15"/>
      <c r="BB13" s="15"/>
      <c r="BC13" s="15"/>
      <c r="BD13" s="15"/>
    </row>
    <row r="14" spans="2:69" ht="18.75">
      <c r="B14" s="211"/>
      <c r="C14" s="265"/>
      <c r="D14" s="265"/>
      <c r="E14" s="266"/>
      <c r="F14" s="253"/>
      <c r="G14" s="254"/>
      <c r="H14" s="254"/>
      <c r="I14" s="254"/>
      <c r="J14" s="254"/>
      <c r="K14" s="255"/>
      <c r="L14" s="272" t="s">
        <v>17</v>
      </c>
      <c r="M14" s="273"/>
      <c r="N14" s="273"/>
      <c r="O14" s="273"/>
      <c r="P14" s="274"/>
      <c r="Q14" s="227"/>
      <c r="R14" s="228"/>
      <c r="S14" s="228"/>
      <c r="T14" s="228"/>
      <c r="U14" s="228"/>
      <c r="V14" s="228"/>
      <c r="W14" s="228"/>
      <c r="X14" s="228"/>
      <c r="Y14" s="228"/>
      <c r="Z14" s="228"/>
      <c r="AA14" s="229"/>
      <c r="AB14" s="211"/>
      <c r="AC14" s="265"/>
      <c r="AD14" s="265"/>
      <c r="AE14" s="265"/>
      <c r="AF14" s="266"/>
      <c r="AG14" s="192"/>
      <c r="AH14" s="193"/>
      <c r="AI14" s="193"/>
      <c r="AJ14" s="193"/>
      <c r="AK14" s="193"/>
      <c r="AL14" s="193"/>
      <c r="AM14" s="193"/>
      <c r="AN14" s="194"/>
      <c r="AR14" s="16"/>
      <c r="AS14" s="17"/>
      <c r="AT14" s="17"/>
      <c r="AU14" s="17"/>
      <c r="AV14" s="17"/>
      <c r="AW14" s="17"/>
      <c r="AY14" s="16"/>
      <c r="AZ14" s="17"/>
      <c r="BA14" s="17"/>
      <c r="BB14" s="17"/>
      <c r="BC14" s="17"/>
      <c r="BD14" s="17"/>
    </row>
    <row r="15" spans="2:69" ht="18.75">
      <c r="B15" s="212"/>
      <c r="C15" s="247"/>
      <c r="D15" s="247"/>
      <c r="E15" s="267"/>
      <c r="F15" s="256"/>
      <c r="G15" s="257"/>
      <c r="H15" s="257"/>
      <c r="I15" s="257"/>
      <c r="J15" s="257"/>
      <c r="K15" s="258"/>
      <c r="L15" s="211" t="s">
        <v>45</v>
      </c>
      <c r="M15" s="265"/>
      <c r="N15" s="265"/>
      <c r="O15" s="265"/>
      <c r="P15" s="266"/>
      <c r="Q15" s="250" t="s">
        <v>14</v>
      </c>
      <c r="R15" s="251"/>
      <c r="S15" s="63" t="s">
        <v>15</v>
      </c>
      <c r="T15" s="252" t="s">
        <v>0</v>
      </c>
      <c r="U15" s="252"/>
      <c r="V15" s="49"/>
      <c r="W15" s="7" t="s">
        <v>1</v>
      </c>
      <c r="X15" s="49"/>
      <c r="Y15" s="7" t="s">
        <v>2</v>
      </c>
      <c r="Z15" s="49"/>
      <c r="AA15" s="7" t="s">
        <v>3</v>
      </c>
      <c r="AB15" s="211"/>
      <c r="AC15" s="265"/>
      <c r="AD15" s="265"/>
      <c r="AE15" s="265"/>
      <c r="AF15" s="266"/>
      <c r="AG15" s="192"/>
      <c r="AH15" s="193"/>
      <c r="AI15" s="193"/>
      <c r="AJ15" s="193"/>
      <c r="AK15" s="193"/>
      <c r="AL15" s="193"/>
      <c r="AM15" s="193"/>
      <c r="AN15" s="194"/>
      <c r="AR15" s="17"/>
      <c r="AS15" s="17"/>
      <c r="AT15" s="17"/>
      <c r="AU15" s="17"/>
      <c r="AV15" s="17"/>
      <c r="AW15" s="17"/>
      <c r="AY15" s="17"/>
      <c r="AZ15" s="17"/>
      <c r="BA15" s="17"/>
      <c r="BB15" s="17"/>
      <c r="BC15" s="17"/>
      <c r="BD15" s="17"/>
    </row>
    <row r="16" spans="2:69" ht="38.25" customHeight="1">
      <c r="B16" s="44"/>
      <c r="C16" s="297" t="s">
        <v>183</v>
      </c>
      <c r="D16" s="297"/>
      <c r="E16" s="297"/>
      <c r="F16" s="297"/>
      <c r="G16" s="297"/>
      <c r="H16" s="297"/>
      <c r="I16" s="297"/>
      <c r="J16" s="297"/>
      <c r="K16" s="5"/>
      <c r="L16" s="42"/>
      <c r="M16" s="2"/>
      <c r="N16" s="2" t="s">
        <v>48</v>
      </c>
      <c r="O16" s="2"/>
      <c r="P16" s="294"/>
      <c r="Q16" s="295"/>
      <c r="R16" s="2" t="s">
        <v>1</v>
      </c>
      <c r="S16" s="214"/>
      <c r="T16" s="249"/>
      <c r="U16" s="2" t="s">
        <v>2</v>
      </c>
      <c r="V16" s="214"/>
      <c r="W16" s="249"/>
      <c r="X16" s="2" t="s">
        <v>3</v>
      </c>
      <c r="Y16" s="2"/>
      <c r="Z16" s="2"/>
      <c r="AA16" s="47"/>
      <c r="AB16" s="47"/>
      <c r="AC16" s="47"/>
      <c r="AD16" s="47"/>
      <c r="AE16" s="47"/>
      <c r="AF16" s="47"/>
      <c r="AG16" s="47"/>
      <c r="AH16" s="2"/>
      <c r="AI16" s="48"/>
      <c r="AJ16" s="48"/>
      <c r="AK16" s="50"/>
      <c r="AL16" s="51"/>
      <c r="AM16" s="48"/>
      <c r="AN16" s="52"/>
      <c r="BQ16" s="14"/>
    </row>
    <row r="17" spans="2:69" ht="38.25" customHeight="1">
      <c r="B17" s="44"/>
      <c r="C17" s="297" t="s">
        <v>220</v>
      </c>
      <c r="D17" s="330"/>
      <c r="E17" s="330"/>
      <c r="F17" s="330"/>
      <c r="G17" s="330"/>
      <c r="H17" s="330"/>
      <c r="I17" s="330"/>
      <c r="J17" s="330"/>
      <c r="K17" s="5"/>
      <c r="L17" s="44"/>
      <c r="M17" s="4" t="s">
        <v>205</v>
      </c>
      <c r="N17" s="2" t="s">
        <v>15</v>
      </c>
      <c r="O17" s="2" t="s">
        <v>206</v>
      </c>
      <c r="P17" s="161"/>
      <c r="Q17" s="331" t="s">
        <v>218</v>
      </c>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3"/>
      <c r="BQ17" s="14"/>
    </row>
    <row r="18" spans="2:69" ht="24.95" customHeight="1">
      <c r="B18" s="44"/>
      <c r="C18" s="201" t="s">
        <v>189</v>
      </c>
      <c r="D18" s="202"/>
      <c r="E18" s="202"/>
      <c r="F18" s="202"/>
      <c r="G18" s="202"/>
      <c r="H18" s="202"/>
      <c r="I18" s="202"/>
      <c r="J18" s="202"/>
      <c r="K18" s="5"/>
      <c r="L18" s="44"/>
      <c r="M18" s="183" t="s">
        <v>188</v>
      </c>
      <c r="O18" s="7" t="s">
        <v>207</v>
      </c>
      <c r="P18" s="160"/>
      <c r="Q18" s="160"/>
      <c r="R18" s="30"/>
      <c r="S18" s="145"/>
      <c r="T18" s="30"/>
      <c r="U18" s="30"/>
      <c r="V18" s="145"/>
      <c r="W18" s="146"/>
      <c r="X18" s="30"/>
      <c r="Y18" s="30"/>
      <c r="Z18" s="4"/>
      <c r="AA18" s="4"/>
      <c r="AB18" s="4"/>
      <c r="AC18" s="4"/>
      <c r="AD18" s="4"/>
      <c r="AE18" s="4"/>
      <c r="AF18" s="4"/>
      <c r="AG18" s="4"/>
      <c r="AH18" s="4"/>
      <c r="AI18" s="147"/>
      <c r="AJ18" s="147"/>
      <c r="AK18" s="148"/>
      <c r="AL18" s="149"/>
      <c r="AM18" s="147"/>
      <c r="AN18" s="53"/>
      <c r="BQ18" s="14"/>
    </row>
    <row r="19" spans="2:69" ht="27.95" customHeight="1">
      <c r="B19" s="203" t="s">
        <v>190</v>
      </c>
      <c r="C19" s="204"/>
      <c r="D19" s="204"/>
      <c r="E19" s="204"/>
      <c r="F19" s="204"/>
      <c r="G19" s="204"/>
      <c r="H19" s="204"/>
      <c r="I19" s="204"/>
      <c r="J19" s="204"/>
      <c r="K19" s="205"/>
      <c r="L19" s="150"/>
      <c r="M19" t="s">
        <v>188</v>
      </c>
      <c r="N19" s="151"/>
      <c r="O19" s="151" t="s">
        <v>208</v>
      </c>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3"/>
      <c r="BQ19" s="14"/>
    </row>
    <row r="20" spans="2:69" ht="20.45" customHeight="1">
      <c r="B20" s="44"/>
      <c r="C20" s="206" t="s">
        <v>51</v>
      </c>
      <c r="D20" s="202"/>
      <c r="E20" s="202"/>
      <c r="F20" s="202"/>
      <c r="G20" s="202"/>
      <c r="H20" s="202"/>
      <c r="I20" s="202"/>
      <c r="J20" s="202"/>
      <c r="K20" s="5"/>
      <c r="L20" s="155"/>
      <c r="M20" s="156"/>
      <c r="N20" s="156" t="s">
        <v>48</v>
      </c>
      <c r="O20" s="156"/>
      <c r="P20" s="357"/>
      <c r="Q20" s="358"/>
      <c r="R20" s="156" t="s">
        <v>1</v>
      </c>
      <c r="S20" s="217"/>
      <c r="T20" s="218"/>
      <c r="U20" s="156" t="s">
        <v>2</v>
      </c>
      <c r="V20" s="217"/>
      <c r="W20" s="218"/>
      <c r="X20" s="156" t="s">
        <v>18</v>
      </c>
      <c r="Y20" s="156"/>
      <c r="Z20" s="156"/>
      <c r="AA20" s="156" t="s">
        <v>48</v>
      </c>
      <c r="AB20" s="156"/>
      <c r="AC20" s="217"/>
      <c r="AD20" s="218"/>
      <c r="AE20" s="156" t="s">
        <v>1</v>
      </c>
      <c r="AF20" s="217"/>
      <c r="AG20" s="218"/>
      <c r="AH20" s="156" t="s">
        <v>2</v>
      </c>
      <c r="AI20" s="217"/>
      <c r="AJ20" s="218"/>
      <c r="AK20" s="156" t="s">
        <v>19</v>
      </c>
      <c r="AL20" s="156"/>
      <c r="AM20" s="156"/>
      <c r="AN20" s="157"/>
      <c r="BQ20" s="14"/>
    </row>
    <row r="21" spans="2:69" ht="21" customHeight="1">
      <c r="B21" s="43"/>
      <c r="C21" s="207"/>
      <c r="D21" s="207"/>
      <c r="E21" s="207"/>
      <c r="F21" s="207"/>
      <c r="G21" s="207"/>
      <c r="H21" s="207"/>
      <c r="I21" s="207"/>
      <c r="J21" s="207"/>
      <c r="K21" s="154"/>
      <c r="L21" s="208" t="s">
        <v>203</v>
      </c>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10"/>
      <c r="BQ21" s="14"/>
    </row>
    <row r="22" spans="2:69" ht="53.45" customHeight="1">
      <c r="B22" s="44"/>
      <c r="C22" s="206" t="s">
        <v>187</v>
      </c>
      <c r="D22" s="206"/>
      <c r="E22" s="206"/>
      <c r="F22" s="206"/>
      <c r="G22" s="206"/>
      <c r="H22" s="206"/>
      <c r="I22" s="206"/>
      <c r="J22" s="206"/>
      <c r="K22" s="5"/>
      <c r="L22" s="44"/>
      <c r="M22" s="4"/>
      <c r="N22" s="4" t="s">
        <v>48</v>
      </c>
      <c r="O22" s="4"/>
      <c r="P22" s="335"/>
      <c r="Q22" s="336"/>
      <c r="R22" s="4" t="s">
        <v>1</v>
      </c>
      <c r="S22" s="335"/>
      <c r="T22" s="336"/>
      <c r="U22" s="219" t="s">
        <v>65</v>
      </c>
      <c r="V22" s="219"/>
      <c r="W22" s="2"/>
      <c r="X22" s="230" t="s">
        <v>232</v>
      </c>
      <c r="Y22" s="231"/>
      <c r="Z22" s="231"/>
      <c r="AA22" s="231"/>
      <c r="AB22" s="231"/>
      <c r="AC22" s="231"/>
      <c r="AD22" s="231"/>
      <c r="AE22" s="231"/>
      <c r="AF22" s="231"/>
      <c r="AG22" s="231"/>
      <c r="AH22" s="231"/>
      <c r="AI22" s="231"/>
      <c r="AJ22" s="231"/>
      <c r="AK22" s="231"/>
      <c r="AL22" s="231"/>
      <c r="AM22" s="231"/>
      <c r="AN22" s="232"/>
      <c r="BQ22" s="14"/>
    </row>
    <row r="23" spans="2:69" ht="30.6" customHeight="1">
      <c r="B23" s="221" t="s">
        <v>235</v>
      </c>
      <c r="C23" s="222"/>
      <c r="D23" s="186"/>
      <c r="E23" s="223" t="s">
        <v>234</v>
      </c>
      <c r="F23" s="223"/>
      <c r="G23" s="223"/>
      <c r="H23" s="223"/>
      <c r="I23" s="223"/>
      <c r="J23" s="223"/>
      <c r="K23" s="223"/>
      <c r="L23" s="223"/>
      <c r="M23" s="223"/>
      <c r="N23" s="223"/>
      <c r="O23" s="223"/>
      <c r="P23" s="223"/>
      <c r="Q23" s="223"/>
      <c r="R23" s="223"/>
      <c r="S23" s="223"/>
      <c r="T23" s="223"/>
      <c r="U23" s="223"/>
      <c r="V23" s="47"/>
      <c r="W23" s="47"/>
      <c r="X23" s="47"/>
      <c r="Y23" s="47"/>
      <c r="Z23" s="47"/>
      <c r="AA23" s="47"/>
      <c r="AB23" s="56"/>
      <c r="AC23" s="213" t="s">
        <v>85</v>
      </c>
      <c r="AD23" s="213"/>
      <c r="AE23" s="214"/>
      <c r="AF23" s="214"/>
      <c r="AG23" s="215" t="s">
        <v>66</v>
      </c>
      <c r="AH23" s="215"/>
      <c r="AI23" s="2"/>
      <c r="AJ23" s="159"/>
      <c r="AK23" s="159"/>
      <c r="AL23" s="158" t="s">
        <v>67</v>
      </c>
      <c r="AM23" s="158"/>
      <c r="AN23" s="5"/>
      <c r="AW23" s="322"/>
      <c r="AX23" s="323"/>
      <c r="AY23" s="323"/>
      <c r="AZ23" s="323"/>
      <c r="BA23" s="323"/>
      <c r="BB23" s="323"/>
      <c r="BC23" s="323"/>
      <c r="BD23" s="323"/>
      <c r="BE23" s="323"/>
      <c r="BF23" s="323"/>
      <c r="BG23" s="323"/>
      <c r="BH23" s="323"/>
      <c r="BI23" s="323"/>
      <c r="BQ23" s="14"/>
    </row>
    <row r="24" spans="2:69" ht="29.1" customHeight="1">
      <c r="B24" s="318" t="s">
        <v>231</v>
      </c>
      <c r="C24" s="319"/>
      <c r="D24" s="47" t="s">
        <v>188</v>
      </c>
      <c r="E24" s="223" t="s">
        <v>219</v>
      </c>
      <c r="F24" s="324"/>
      <c r="G24" s="324"/>
      <c r="H24" s="324"/>
      <c r="I24" s="324"/>
      <c r="J24" s="324"/>
      <c r="K24" s="324"/>
      <c r="L24" s="324"/>
      <c r="M24" s="324"/>
      <c r="N24" s="324"/>
      <c r="O24" s="324"/>
      <c r="P24" s="324"/>
      <c r="Q24" s="324"/>
      <c r="R24" s="324"/>
      <c r="S24" s="324"/>
      <c r="T24" s="324"/>
      <c r="U24" s="324"/>
      <c r="V24" s="324"/>
      <c r="W24" s="324"/>
      <c r="X24" s="324"/>
      <c r="Y24" s="324"/>
      <c r="Z24" s="324"/>
      <c r="AA24" s="324"/>
      <c r="AB24" s="325"/>
      <c r="AC24" s="213" t="s">
        <v>85</v>
      </c>
      <c r="AD24" s="213"/>
      <c r="AE24" s="214"/>
      <c r="AF24" s="214"/>
      <c r="AG24" s="215" t="s">
        <v>66</v>
      </c>
      <c r="AH24" s="215"/>
      <c r="AI24" s="2"/>
      <c r="AJ24" s="159"/>
      <c r="AK24" s="159"/>
      <c r="AL24" s="158" t="s">
        <v>67</v>
      </c>
      <c r="AM24" s="4"/>
      <c r="AN24" s="5"/>
      <c r="AW24" s="323"/>
      <c r="AX24" s="323"/>
      <c r="AY24" s="323"/>
      <c r="AZ24" s="323"/>
      <c r="BA24" s="323"/>
      <c r="BB24" s="323"/>
      <c r="BC24" s="323"/>
      <c r="BD24" s="323"/>
      <c r="BE24" s="323"/>
      <c r="BF24" s="323"/>
      <c r="BG24" s="323"/>
      <c r="BH24" s="323"/>
      <c r="BI24" s="323"/>
      <c r="BQ24" s="14"/>
    </row>
    <row r="25" spans="2:69" ht="27" customHeight="1">
      <c r="B25" s="320"/>
      <c r="C25" s="321"/>
      <c r="D25" s="47" t="s">
        <v>188</v>
      </c>
      <c r="E25" s="223" t="s">
        <v>230</v>
      </c>
      <c r="F25" s="324"/>
      <c r="G25" s="324"/>
      <c r="H25" s="324"/>
      <c r="I25" s="324"/>
      <c r="J25" s="324"/>
      <c r="K25" s="324"/>
      <c r="L25" s="324"/>
      <c r="M25" s="324"/>
      <c r="N25" s="324"/>
      <c r="O25" s="324"/>
      <c r="P25" s="324"/>
      <c r="Q25" s="324"/>
      <c r="R25" s="324"/>
      <c r="S25" s="324"/>
      <c r="T25" s="324"/>
      <c r="U25" s="324"/>
      <c r="V25" s="324"/>
      <c r="W25" s="324"/>
      <c r="X25" s="47"/>
      <c r="Y25" s="47"/>
      <c r="Z25" s="47"/>
      <c r="AA25" s="47"/>
      <c r="AB25" s="56"/>
      <c r="AC25" s="216" t="s">
        <v>106</v>
      </c>
      <c r="AD25" s="216"/>
      <c r="AE25" s="214"/>
      <c r="AF25" s="214"/>
      <c r="AG25" s="215" t="s">
        <v>66</v>
      </c>
      <c r="AH25" s="215"/>
      <c r="AI25" s="2"/>
      <c r="AJ25" s="159"/>
      <c r="AK25" s="159"/>
      <c r="AL25" s="158" t="s">
        <v>67</v>
      </c>
      <c r="AM25" s="4"/>
      <c r="AN25" s="5"/>
      <c r="BQ25" s="14"/>
    </row>
    <row r="26" spans="2:69" ht="21" customHeight="1">
      <c r="B26" s="211"/>
      <c r="C26" s="187" t="s">
        <v>224</v>
      </c>
      <c r="D26" s="188"/>
      <c r="E26" s="188"/>
      <c r="F26" s="188"/>
      <c r="G26" s="188"/>
      <c r="H26" s="188"/>
      <c r="I26" s="188"/>
      <c r="J26" s="188"/>
      <c r="K26" s="273"/>
      <c r="L26" s="298"/>
      <c r="M26" s="261"/>
      <c r="N26" s="261"/>
      <c r="O26" s="261"/>
      <c r="P26" s="261"/>
      <c r="Q26" s="261"/>
      <c r="R26" s="261"/>
      <c r="S26" s="261"/>
      <c r="T26" s="261"/>
      <c r="U26" s="265" t="s">
        <v>22</v>
      </c>
      <c r="V26" s="57"/>
      <c r="W26" s="220"/>
      <c r="X26" s="245" t="s">
        <v>74</v>
      </c>
      <c r="Y26" s="245"/>
      <c r="Z26" s="245"/>
      <c r="AA26" s="245"/>
      <c r="AB26" s="245"/>
      <c r="AC26" s="245"/>
      <c r="AD26" s="245"/>
      <c r="AE26" s="245"/>
      <c r="AF26" s="246"/>
      <c r="AG26" s="54"/>
      <c r="AH26" s="259"/>
      <c r="AI26" s="259"/>
      <c r="AJ26" s="259"/>
      <c r="AK26" s="355" t="s">
        <v>71</v>
      </c>
      <c r="AL26" s="355"/>
      <c r="AM26" s="355"/>
      <c r="AN26" s="53"/>
      <c r="AR26" s="26"/>
      <c r="AS26" s="26"/>
      <c r="AT26" s="26"/>
      <c r="AU26" s="26"/>
      <c r="AV26" s="26"/>
      <c r="AW26" s="26"/>
      <c r="AX26" s="26"/>
      <c r="AY26" s="26"/>
      <c r="AZ26" s="26"/>
      <c r="BA26" s="26"/>
      <c r="BB26" s="26"/>
      <c r="BC26" s="26"/>
      <c r="BD26" s="26"/>
    </row>
    <row r="27" spans="2:69" ht="21" customHeight="1">
      <c r="B27" s="212"/>
      <c r="C27" s="248" t="s">
        <v>72</v>
      </c>
      <c r="D27" s="248"/>
      <c r="E27" s="248"/>
      <c r="F27" s="248"/>
      <c r="G27" s="248"/>
      <c r="H27" s="248"/>
      <c r="I27" s="248"/>
      <c r="J27" s="248"/>
      <c r="K27" s="296"/>
      <c r="L27" s="299"/>
      <c r="M27" s="262"/>
      <c r="N27" s="262"/>
      <c r="O27" s="262"/>
      <c r="P27" s="262"/>
      <c r="Q27" s="262"/>
      <c r="R27" s="262"/>
      <c r="S27" s="262"/>
      <c r="T27" s="262"/>
      <c r="U27" s="247"/>
      <c r="V27" s="11"/>
      <c r="W27" s="212"/>
      <c r="X27" s="248" t="s">
        <v>75</v>
      </c>
      <c r="Y27" s="248"/>
      <c r="Z27" s="248"/>
      <c r="AA27" s="248"/>
      <c r="AB27" s="248"/>
      <c r="AC27" s="248"/>
      <c r="AD27" s="248"/>
      <c r="AE27" s="248"/>
      <c r="AF27" s="247"/>
      <c r="AG27" s="55"/>
      <c r="AH27" s="260"/>
      <c r="AI27" s="260"/>
      <c r="AJ27" s="260"/>
      <c r="AK27" s="356"/>
      <c r="AL27" s="356"/>
      <c r="AM27" s="356"/>
      <c r="AN27" s="12"/>
      <c r="AR27" s="26"/>
      <c r="AS27" s="26"/>
      <c r="AT27" s="26"/>
      <c r="AU27" s="26"/>
      <c r="AV27" s="26"/>
      <c r="AW27" s="26"/>
      <c r="AX27" s="26"/>
      <c r="AY27" s="26"/>
      <c r="AZ27" s="26"/>
      <c r="BA27" s="26"/>
      <c r="BB27" s="26"/>
      <c r="BC27" s="26"/>
      <c r="BD27" s="26"/>
    </row>
    <row r="28" spans="2:69" ht="21" customHeight="1">
      <c r="B28" s="220" t="s">
        <v>191</v>
      </c>
      <c r="C28" s="341"/>
      <c r="D28" s="341"/>
      <c r="E28" s="341"/>
      <c r="F28" s="341"/>
      <c r="G28" s="341"/>
      <c r="H28" s="341"/>
      <c r="I28" s="341"/>
      <c r="J28" s="341"/>
      <c r="K28" s="342"/>
      <c r="L28" s="300"/>
      <c r="M28" s="301"/>
      <c r="N28" s="301"/>
      <c r="O28" s="301"/>
      <c r="P28" s="301"/>
      <c r="Q28" s="301"/>
      <c r="R28" s="301"/>
      <c r="S28" s="301"/>
      <c r="T28" s="301"/>
      <c r="U28" s="246" t="s">
        <v>22</v>
      </c>
      <c r="V28" s="5"/>
      <c r="W28" s="337" t="s">
        <v>180</v>
      </c>
      <c r="X28" s="337"/>
      <c r="Y28" s="337"/>
      <c r="Z28" s="337"/>
      <c r="AA28" s="337"/>
      <c r="AB28" s="337"/>
      <c r="AC28" s="337"/>
      <c r="AD28" s="337"/>
      <c r="AE28" s="337"/>
      <c r="AF28" s="337"/>
      <c r="AG28" s="337"/>
      <c r="AH28" s="337"/>
      <c r="AI28" s="337"/>
      <c r="AJ28" s="337"/>
      <c r="AK28" s="337"/>
      <c r="AL28" s="337"/>
      <c r="AM28" s="337"/>
      <c r="AN28" s="338"/>
      <c r="AR28" s="26"/>
      <c r="AS28" s="26"/>
      <c r="AT28" s="26"/>
      <c r="AU28" s="26"/>
      <c r="AV28" s="26"/>
      <c r="AW28" s="26"/>
      <c r="AX28" s="26"/>
      <c r="AY28" s="26"/>
      <c r="AZ28" s="26"/>
      <c r="BA28" s="26"/>
      <c r="BB28" s="26"/>
      <c r="BC28" s="26"/>
      <c r="BD28" s="26"/>
    </row>
    <row r="29" spans="2:69" ht="21" customHeight="1">
      <c r="B29" s="143"/>
      <c r="C29" s="248" t="s">
        <v>86</v>
      </c>
      <c r="D29" s="248"/>
      <c r="E29" s="248"/>
      <c r="F29" s="248"/>
      <c r="G29" s="248"/>
      <c r="H29" s="248"/>
      <c r="I29" s="248"/>
      <c r="J29" s="248"/>
      <c r="K29" s="142"/>
      <c r="L29" s="299"/>
      <c r="M29" s="262"/>
      <c r="N29" s="262"/>
      <c r="O29" s="262"/>
      <c r="P29" s="262"/>
      <c r="Q29" s="262"/>
      <c r="R29" s="262"/>
      <c r="S29" s="262"/>
      <c r="T29" s="262"/>
      <c r="U29" s="247"/>
      <c r="V29" s="10"/>
      <c r="W29" s="339"/>
      <c r="X29" s="339"/>
      <c r="Y29" s="339"/>
      <c r="Z29" s="339"/>
      <c r="AA29" s="339"/>
      <c r="AB29" s="339"/>
      <c r="AC29" s="339"/>
      <c r="AD29" s="339"/>
      <c r="AE29" s="339"/>
      <c r="AF29" s="339"/>
      <c r="AG29" s="339"/>
      <c r="AH29" s="339"/>
      <c r="AI29" s="339"/>
      <c r="AJ29" s="339"/>
      <c r="AK29" s="339"/>
      <c r="AL29" s="339"/>
      <c r="AM29" s="339"/>
      <c r="AN29" s="340"/>
      <c r="AR29" s="26"/>
      <c r="AS29" s="26"/>
      <c r="AT29" s="26"/>
      <c r="AU29" s="26"/>
      <c r="AV29" s="26"/>
      <c r="AW29" s="26"/>
      <c r="AX29" s="26"/>
      <c r="AY29" s="26"/>
      <c r="AZ29" s="26"/>
      <c r="BA29" s="26"/>
      <c r="BB29" s="26"/>
      <c r="BC29" s="26"/>
      <c r="BD29" s="26"/>
    </row>
    <row r="30" spans="2:69" ht="56.45" customHeight="1">
      <c r="B30" s="139"/>
      <c r="C30" s="223" t="s">
        <v>181</v>
      </c>
      <c r="D30" s="223"/>
      <c r="E30" s="223"/>
      <c r="F30" s="223"/>
      <c r="G30" s="223"/>
      <c r="H30" s="223"/>
      <c r="I30" s="223"/>
      <c r="J30" s="223"/>
      <c r="K30" s="140"/>
      <c r="L30" s="141"/>
      <c r="M30" s="351"/>
      <c r="N30" s="351"/>
      <c r="O30" s="351"/>
      <c r="P30" s="351"/>
      <c r="Q30" s="351"/>
      <c r="R30" s="351"/>
      <c r="S30" s="351"/>
      <c r="T30" s="351"/>
      <c r="U30" s="140" t="s">
        <v>22</v>
      </c>
      <c r="V30" s="3"/>
      <c r="W30" s="352" t="s">
        <v>237</v>
      </c>
      <c r="X30" s="353"/>
      <c r="Y30" s="353"/>
      <c r="Z30" s="353"/>
      <c r="AA30" s="353"/>
      <c r="AB30" s="353"/>
      <c r="AC30" s="353"/>
      <c r="AD30" s="353"/>
      <c r="AE30" s="353"/>
      <c r="AF30" s="353"/>
      <c r="AG30" s="353"/>
      <c r="AH30" s="353"/>
      <c r="AI30" s="353"/>
      <c r="AJ30" s="353"/>
      <c r="AK30" s="353"/>
      <c r="AL30" s="353"/>
      <c r="AM30" s="353"/>
      <c r="AN30" s="354"/>
      <c r="AR30" s="26"/>
      <c r="AS30" s="26"/>
      <c r="AT30" s="26"/>
      <c r="AU30" s="26"/>
      <c r="AV30" s="26"/>
      <c r="AW30" s="26"/>
      <c r="AX30" s="26"/>
      <c r="AY30" s="26"/>
      <c r="AZ30" s="26"/>
      <c r="BA30" s="26"/>
      <c r="BB30" s="26"/>
      <c r="BC30" s="26"/>
      <c r="BD30" s="26"/>
    </row>
    <row r="31" spans="2:69">
      <c r="B31" s="6"/>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8"/>
    </row>
    <row r="32" spans="2:69" s="20" customFormat="1">
      <c r="B32" s="182" t="s">
        <v>225</v>
      </c>
      <c r="C32" s="180"/>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21"/>
      <c r="AG32" s="21"/>
      <c r="AH32" s="21"/>
      <c r="AI32" s="21"/>
      <c r="AJ32" s="21"/>
      <c r="AK32" s="21"/>
      <c r="AL32" s="21"/>
      <c r="AM32" s="21"/>
      <c r="AN32" s="64"/>
    </row>
    <row r="33" spans="2:40">
      <c r="B33" s="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8"/>
    </row>
    <row r="34" spans="2:40" ht="15" customHeight="1">
      <c r="B34" s="6"/>
      <c r="C34" s="7"/>
      <c r="D34" s="7" t="s">
        <v>23</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8"/>
    </row>
    <row r="35" spans="2:40">
      <c r="B35" s="6"/>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8"/>
    </row>
    <row r="36" spans="2:40" ht="14.25">
      <c r="B36" s="6"/>
      <c r="C36" s="7"/>
      <c r="D36" s="7"/>
      <c r="E36" s="7" t="s">
        <v>48</v>
      </c>
      <c r="F36" s="7"/>
      <c r="G36" s="304"/>
      <c r="H36" s="305"/>
      <c r="I36" s="7" t="s">
        <v>1</v>
      </c>
      <c r="J36" s="304"/>
      <c r="K36" s="305"/>
      <c r="L36" s="7" t="s">
        <v>2</v>
      </c>
      <c r="M36" s="233"/>
      <c r="N36" s="234"/>
      <c r="O36" s="7" t="s">
        <v>3</v>
      </c>
      <c r="P36" s="7"/>
      <c r="Q36" s="7"/>
      <c r="R36" s="7"/>
      <c r="S36" s="7"/>
      <c r="T36" s="7"/>
      <c r="U36" s="7"/>
      <c r="V36" s="7"/>
      <c r="W36" s="7"/>
      <c r="X36" s="7"/>
      <c r="Y36" s="7"/>
      <c r="Z36" s="7"/>
      <c r="AA36" s="7"/>
      <c r="AB36" s="7"/>
      <c r="AC36" s="7"/>
      <c r="AD36" s="7"/>
      <c r="AE36" s="7"/>
      <c r="AF36" s="7"/>
      <c r="AG36" s="7"/>
      <c r="AH36" s="7"/>
      <c r="AI36" s="7"/>
      <c r="AJ36" s="7"/>
      <c r="AK36" s="7"/>
      <c r="AL36" s="7"/>
      <c r="AM36" s="7"/>
      <c r="AN36" s="8"/>
    </row>
    <row r="37" spans="2:40" ht="18.75" customHeight="1">
      <c r="B37" s="6"/>
      <c r="C37" s="7"/>
      <c r="D37" s="7"/>
      <c r="E37" s="7"/>
      <c r="F37" s="7"/>
      <c r="G37" s="7"/>
      <c r="H37" s="7"/>
      <c r="I37" s="7"/>
      <c r="J37" s="7"/>
      <c r="K37" s="7"/>
      <c r="L37" s="7"/>
      <c r="M37" s="7"/>
      <c r="N37" s="7"/>
      <c r="O37" s="7"/>
      <c r="P37" s="7"/>
      <c r="Q37" s="7"/>
      <c r="R37" s="7"/>
      <c r="S37" s="7"/>
      <c r="T37" s="7"/>
      <c r="U37" s="7"/>
      <c r="V37" s="7"/>
      <c r="W37" s="7" t="s">
        <v>25</v>
      </c>
      <c r="X37" s="7"/>
      <c r="Y37" s="7"/>
      <c r="Z37" s="302"/>
      <c r="AA37" s="303"/>
      <c r="AB37" s="303"/>
      <c r="AC37" s="303"/>
      <c r="AD37" s="303"/>
      <c r="AE37" s="303"/>
      <c r="AF37" s="303"/>
      <c r="AG37" s="303"/>
      <c r="AH37" s="303"/>
      <c r="AI37" s="303"/>
      <c r="AJ37" s="303"/>
      <c r="AK37" s="303"/>
      <c r="AL37" s="303"/>
      <c r="AM37" s="303"/>
      <c r="AN37" s="8"/>
    </row>
    <row r="38" spans="2:40">
      <c r="B38" s="6"/>
      <c r="C38" s="7"/>
      <c r="D38" s="7"/>
      <c r="E38" s="7"/>
      <c r="F38" s="7"/>
      <c r="G38" s="7"/>
      <c r="H38" s="7"/>
      <c r="I38" s="7"/>
      <c r="J38" s="7"/>
      <c r="K38" s="7"/>
      <c r="L38" s="7"/>
      <c r="M38" s="7"/>
      <c r="N38" s="7"/>
      <c r="O38" s="7"/>
      <c r="P38" s="7"/>
      <c r="Q38" s="7"/>
      <c r="R38" s="7"/>
      <c r="S38" s="7" t="s">
        <v>24</v>
      </c>
      <c r="T38" s="7"/>
      <c r="U38" s="7"/>
      <c r="V38" s="7"/>
      <c r="W38" s="7"/>
      <c r="X38" s="7"/>
      <c r="Y38" s="7"/>
      <c r="Z38" s="7"/>
      <c r="AA38" s="7"/>
      <c r="AB38" s="7"/>
      <c r="AC38" s="7"/>
      <c r="AD38" s="7"/>
      <c r="AE38" s="7"/>
      <c r="AF38" s="7"/>
      <c r="AG38" s="7"/>
      <c r="AH38" s="7"/>
      <c r="AI38" s="7"/>
      <c r="AJ38" s="7"/>
      <c r="AK38" s="7"/>
      <c r="AL38" s="7"/>
      <c r="AM38" s="7"/>
      <c r="AN38" s="8"/>
    </row>
    <row r="39" spans="2:40" ht="18.75" customHeight="1">
      <c r="B39" s="6"/>
      <c r="C39" s="7"/>
      <c r="D39" s="7"/>
      <c r="E39" s="7"/>
      <c r="F39" s="7"/>
      <c r="G39" s="7"/>
      <c r="H39" s="7"/>
      <c r="I39" s="7"/>
      <c r="J39" s="7"/>
      <c r="K39" s="7"/>
      <c r="L39" s="7"/>
      <c r="M39" s="7"/>
      <c r="N39" s="7"/>
      <c r="O39" s="7"/>
      <c r="P39" s="7"/>
      <c r="Q39" s="7"/>
      <c r="R39" s="7"/>
      <c r="S39" s="7"/>
      <c r="T39" s="7"/>
      <c r="U39" s="7"/>
      <c r="V39" s="7"/>
      <c r="W39" s="7" t="s">
        <v>26</v>
      </c>
      <c r="X39" s="7"/>
      <c r="Y39" s="7"/>
      <c r="Z39" s="304"/>
      <c r="AA39" s="304"/>
      <c r="AB39" s="304"/>
      <c r="AC39" s="304"/>
      <c r="AD39" s="304"/>
      <c r="AE39" s="304"/>
      <c r="AF39" s="304"/>
      <c r="AG39" s="304"/>
      <c r="AH39" s="304"/>
      <c r="AI39" s="304"/>
      <c r="AJ39" s="304"/>
      <c r="AK39" s="304"/>
      <c r="AL39" s="304"/>
      <c r="AM39" s="304"/>
      <c r="AN39" s="8"/>
    </row>
    <row r="40" spans="2:40" ht="6" customHeight="1">
      <c r="B40" s="43"/>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10"/>
    </row>
    <row r="41" spans="2:40">
      <c r="B41" s="44"/>
      <c r="C41" s="199" t="s">
        <v>53</v>
      </c>
      <c r="D41" s="199"/>
      <c r="E41" s="199"/>
      <c r="F41" s="199"/>
      <c r="G41" s="199"/>
      <c r="H41" s="199"/>
      <c r="I41" s="199"/>
      <c r="J41" s="5"/>
      <c r="K41" s="4"/>
      <c r="L41" s="45" t="s">
        <v>27</v>
      </c>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5"/>
    </row>
    <row r="42" spans="2:40">
      <c r="B42" s="6"/>
      <c r="C42" s="334"/>
      <c r="D42" s="334"/>
      <c r="E42" s="334"/>
      <c r="F42" s="334"/>
      <c r="G42" s="334"/>
      <c r="H42" s="334"/>
      <c r="I42" s="334"/>
      <c r="J42" s="8"/>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8"/>
    </row>
    <row r="43" spans="2:40" ht="14.25">
      <c r="B43" s="6"/>
      <c r="C43" s="327" t="s">
        <v>84</v>
      </c>
      <c r="D43" s="327"/>
      <c r="E43" s="327"/>
      <c r="F43" s="327"/>
      <c r="G43" s="327"/>
      <c r="H43" s="327"/>
      <c r="I43" s="327"/>
      <c r="J43" s="8"/>
      <c r="K43" s="7"/>
      <c r="L43" s="7"/>
      <c r="M43" s="7"/>
      <c r="N43" s="7"/>
      <c r="O43" s="7"/>
      <c r="P43" s="7" t="s">
        <v>48</v>
      </c>
      <c r="Q43" s="7"/>
      <c r="R43" s="46"/>
      <c r="S43" s="46"/>
      <c r="T43" s="7" t="s">
        <v>1</v>
      </c>
      <c r="U43" s="46"/>
      <c r="V43" s="46"/>
      <c r="W43" s="7" t="s">
        <v>2</v>
      </c>
      <c r="X43" s="46"/>
      <c r="Y43" s="46"/>
      <c r="Z43" s="7" t="s">
        <v>3</v>
      </c>
      <c r="AA43" s="7"/>
      <c r="AB43" s="7"/>
      <c r="AC43" s="7"/>
      <c r="AD43" s="7"/>
      <c r="AE43" s="7"/>
      <c r="AF43" s="7"/>
      <c r="AG43" s="7"/>
      <c r="AH43" s="7"/>
      <c r="AI43" s="7"/>
      <c r="AJ43" s="7"/>
      <c r="AK43" s="7"/>
      <c r="AL43" s="7"/>
      <c r="AM43" s="7"/>
      <c r="AN43" s="8"/>
    </row>
    <row r="44" spans="2:40">
      <c r="B44" s="6"/>
      <c r="C44" s="327"/>
      <c r="D44" s="327"/>
      <c r="E44" s="327"/>
      <c r="F44" s="327"/>
      <c r="G44" s="327"/>
      <c r="H44" s="327"/>
      <c r="I44" s="327"/>
      <c r="J44" s="8"/>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8"/>
    </row>
    <row r="45" spans="2:40">
      <c r="B45" s="6"/>
      <c r="C45" s="327"/>
      <c r="D45" s="327"/>
      <c r="E45" s="327"/>
      <c r="F45" s="327"/>
      <c r="G45" s="327"/>
      <c r="H45" s="327"/>
      <c r="I45" s="327"/>
      <c r="J45" s="8"/>
      <c r="K45" s="7"/>
      <c r="L45" s="7"/>
      <c r="M45" s="7"/>
      <c r="N45" s="7"/>
      <c r="O45" s="7"/>
      <c r="P45" s="7"/>
      <c r="Q45" s="7"/>
      <c r="R45" s="7"/>
      <c r="S45" s="7"/>
      <c r="T45" s="7"/>
      <c r="U45" s="7"/>
      <c r="V45" s="7"/>
      <c r="W45" s="7"/>
      <c r="X45" s="7"/>
      <c r="Y45" s="7"/>
      <c r="Z45" s="7" t="s">
        <v>28</v>
      </c>
      <c r="AA45" s="7"/>
      <c r="AB45" s="7"/>
      <c r="AC45" s="328"/>
      <c r="AD45" s="329"/>
      <c r="AE45" s="329"/>
      <c r="AF45" s="329"/>
      <c r="AG45" s="329"/>
      <c r="AH45" s="329"/>
      <c r="AI45" s="329"/>
      <c r="AJ45" s="329"/>
      <c r="AK45" s="329"/>
      <c r="AL45" s="329"/>
      <c r="AM45" s="329"/>
      <c r="AN45" s="8"/>
    </row>
    <row r="46" spans="2:40">
      <c r="B46" s="6"/>
      <c r="C46" s="327"/>
      <c r="D46" s="327"/>
      <c r="E46" s="327"/>
      <c r="F46" s="327"/>
      <c r="G46" s="327"/>
      <c r="H46" s="327"/>
      <c r="I46" s="327"/>
      <c r="J46" s="8"/>
      <c r="K46" s="7"/>
      <c r="L46" s="7"/>
      <c r="M46" s="7"/>
      <c r="N46" s="7"/>
      <c r="O46" s="7"/>
      <c r="P46" s="7"/>
      <c r="Q46" s="7"/>
      <c r="R46" s="7"/>
      <c r="S46" s="7"/>
      <c r="T46" s="7"/>
      <c r="U46" s="316" t="s">
        <v>44</v>
      </c>
      <c r="V46" s="317"/>
      <c r="W46" s="317"/>
      <c r="X46" s="317"/>
      <c r="Y46" s="7"/>
      <c r="Z46" s="7"/>
      <c r="AA46" s="7"/>
      <c r="AB46" s="7"/>
      <c r="AC46" s="7"/>
      <c r="AD46" s="7"/>
      <c r="AE46" s="7"/>
      <c r="AF46" s="7"/>
      <c r="AG46" s="7"/>
      <c r="AH46" s="7"/>
      <c r="AI46" s="7"/>
      <c r="AJ46" s="7"/>
      <c r="AN46" s="8"/>
    </row>
    <row r="47" spans="2:40">
      <c r="B47" s="6"/>
      <c r="C47" s="327"/>
      <c r="D47" s="327"/>
      <c r="E47" s="327"/>
      <c r="F47" s="327"/>
      <c r="G47" s="327"/>
      <c r="H47" s="327"/>
      <c r="I47" s="327"/>
      <c r="J47" s="8"/>
      <c r="K47" s="7"/>
      <c r="L47" s="7"/>
      <c r="M47" s="7"/>
      <c r="N47" s="7"/>
      <c r="O47" s="7"/>
      <c r="P47" s="7"/>
      <c r="Q47" s="7"/>
      <c r="R47" s="7"/>
      <c r="S47" s="7"/>
      <c r="T47" s="7"/>
      <c r="U47" s="7"/>
      <c r="V47" s="7"/>
      <c r="W47" s="7"/>
      <c r="X47" s="7"/>
      <c r="Y47" s="7"/>
      <c r="Z47" s="7" t="s">
        <v>26</v>
      </c>
      <c r="AA47" s="7"/>
      <c r="AB47" s="7"/>
      <c r="AC47" s="312"/>
      <c r="AD47" s="312"/>
      <c r="AE47" s="312"/>
      <c r="AF47" s="312"/>
      <c r="AG47" s="312"/>
      <c r="AH47" s="312"/>
      <c r="AI47" s="312"/>
      <c r="AJ47" s="312"/>
      <c r="AK47" s="312"/>
      <c r="AL47" s="312"/>
      <c r="AM47" s="312"/>
      <c r="AN47" s="8"/>
    </row>
    <row r="48" spans="2:40" ht="4.5" customHeight="1">
      <c r="B48" s="43"/>
      <c r="C48" s="9"/>
      <c r="D48" s="9"/>
      <c r="E48" s="9"/>
      <c r="F48" s="9"/>
      <c r="G48" s="9"/>
      <c r="H48" s="9"/>
      <c r="I48" s="9"/>
      <c r="J48" s="10"/>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10"/>
    </row>
    <row r="49" spans="1:40" ht="16.5" customHeight="1">
      <c r="B49" s="7"/>
      <c r="C49" s="7"/>
      <c r="D49" s="7"/>
      <c r="E49" s="7"/>
      <c r="F49" s="7"/>
      <c r="G49" s="7"/>
      <c r="H49" s="7"/>
      <c r="I49" s="7"/>
      <c r="J49" s="7"/>
      <c r="K49" s="7"/>
      <c r="L49" s="7"/>
      <c r="M49" s="7"/>
      <c r="N49" s="7"/>
      <c r="O49" s="7"/>
      <c r="P49" s="349" t="s">
        <v>54</v>
      </c>
      <c r="Q49" s="201"/>
      <c r="R49" s="201"/>
      <c r="S49" s="201"/>
      <c r="T49" s="350"/>
      <c r="U49" s="4"/>
      <c r="V49" s="306"/>
      <c r="W49" s="307"/>
      <c r="X49" s="307"/>
      <c r="Y49" s="307"/>
      <c r="Z49" s="307"/>
      <c r="AA49" s="307"/>
      <c r="AB49" s="307"/>
      <c r="AC49" s="343" t="s">
        <v>29</v>
      </c>
      <c r="AD49" s="344"/>
      <c r="AE49" s="13" t="s">
        <v>20</v>
      </c>
      <c r="AF49" s="309"/>
      <c r="AG49" s="310"/>
      <c r="AH49" s="4" t="s">
        <v>21</v>
      </c>
      <c r="AI49" s="347"/>
      <c r="AJ49" s="347"/>
      <c r="AK49" s="4" t="s">
        <v>30</v>
      </c>
      <c r="AL49" s="347"/>
      <c r="AM49" s="347"/>
      <c r="AN49" s="348"/>
    </row>
    <row r="50" spans="1:40" ht="16.5" customHeight="1">
      <c r="B50" s="7"/>
      <c r="C50" s="7"/>
      <c r="D50" s="7"/>
      <c r="E50" s="7"/>
      <c r="F50" s="7"/>
      <c r="G50" s="7"/>
      <c r="H50" s="7"/>
      <c r="I50" s="7"/>
      <c r="J50" s="7"/>
      <c r="K50" s="7"/>
      <c r="L50" s="7"/>
      <c r="M50" s="7"/>
      <c r="N50" s="7"/>
      <c r="O50" s="7"/>
      <c r="P50" s="313" t="s">
        <v>55</v>
      </c>
      <c r="Q50" s="314"/>
      <c r="R50" s="314"/>
      <c r="S50" s="314"/>
      <c r="T50" s="315"/>
      <c r="U50" s="9"/>
      <c r="V50" s="308"/>
      <c r="W50" s="308"/>
      <c r="X50" s="308"/>
      <c r="Y50" s="308"/>
      <c r="Z50" s="308"/>
      <c r="AA50" s="308"/>
      <c r="AB50" s="308"/>
      <c r="AC50" s="345"/>
      <c r="AD50" s="346"/>
      <c r="AE50" s="1"/>
      <c r="AF50" s="9"/>
      <c r="AG50" s="9"/>
      <c r="AH50" s="9"/>
      <c r="AI50" s="11" t="s">
        <v>31</v>
      </c>
      <c r="AJ50" s="11"/>
      <c r="AK50" s="326"/>
      <c r="AL50" s="326"/>
      <c r="AM50" s="326"/>
      <c r="AN50" s="12" t="s">
        <v>21</v>
      </c>
    </row>
    <row r="51" spans="1:40" ht="18.75" customHeight="1">
      <c r="A51" s="311" t="s">
        <v>50</v>
      </c>
      <c r="B51" s="311"/>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row>
    <row r="52" spans="1:40" s="23" customFormat="1" ht="12">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93"/>
      <c r="AG52" s="293"/>
      <c r="AH52" s="293"/>
      <c r="AI52" s="293"/>
      <c r="AJ52" s="293"/>
      <c r="AK52" s="293"/>
      <c r="AL52" s="293"/>
      <c r="AM52" s="293"/>
      <c r="AN52" s="293"/>
    </row>
    <row r="53" spans="1:40">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20.100000000000001"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20.100000000000001"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20.100000000000001"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20.100000000000001"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20.100000000000001"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ht="20.100000000000001"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ht="20.100000000000001"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ht="20.100000000000001"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ht="20.100000000000001"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ht="20.100000000000001"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ht="20.100000000000001"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row>
    <row r="65" spans="1:40" ht="20.100000000000001"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row>
    <row r="66" spans="1:40" ht="20.100000000000001"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row>
    <row r="67" spans="1:40" ht="20.100000000000001"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row>
    <row r="68" spans="1:40" ht="20.100000000000001"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row>
    <row r="69" spans="1:40" ht="20.100000000000001"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row>
    <row r="70" spans="1:40" ht="20.100000000000001"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row>
    <row r="71" spans="1:40" ht="20.100000000000001"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row>
    <row r="72" spans="1:40" ht="20.100000000000001"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row>
    <row r="73" spans="1:40" ht="20.100000000000001"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row>
    <row r="74" spans="1:40" ht="20.100000000000001"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row>
    <row r="75" spans="1:40" ht="20.100000000000001"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row>
    <row r="76" spans="1:40" ht="20.100000000000001"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row>
    <row r="77" spans="1:40" ht="20.100000000000001"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row>
    <row r="78" spans="1:40" ht="20.100000000000001"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row>
    <row r="79" spans="1:40" ht="20.100000000000001"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row>
    <row r="80" spans="1:40" ht="20.100000000000001"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row>
    <row r="81" spans="1:40" ht="20.100000000000001"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row>
    <row r="82" spans="1:40" ht="20.100000000000001"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row>
    <row r="83" spans="1:40" ht="20.100000000000001"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row>
    <row r="84" spans="1:40" ht="20.100000000000001" customHeight="1"/>
    <row r="85" spans="1:40" ht="20.100000000000001" customHeight="1"/>
    <row r="86" spans="1:40" ht="20.100000000000001" customHeight="1"/>
    <row r="87" spans="1:40" ht="20.100000000000001" customHeight="1"/>
    <row r="88" spans="1:40" ht="20.100000000000001" customHeight="1"/>
    <row r="89" spans="1:40" ht="20.100000000000001" customHeight="1"/>
    <row r="90" spans="1:40" ht="20.100000000000001" customHeight="1"/>
    <row r="91" spans="1:40" ht="20.100000000000001" customHeight="1"/>
    <row r="92" spans="1:40" ht="20.100000000000001" customHeight="1"/>
    <row r="93" spans="1:40" ht="20.100000000000001" customHeight="1"/>
    <row r="94" spans="1:40" ht="20.100000000000001" customHeight="1"/>
    <row r="95" spans="1:40" ht="20.100000000000001" customHeight="1"/>
    <row r="96" spans="1:40"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sheetData>
  <mergeCells count="113">
    <mergeCell ref="Q17:AN17"/>
    <mergeCell ref="C41:I42"/>
    <mergeCell ref="S22:T22"/>
    <mergeCell ref="W28:AN29"/>
    <mergeCell ref="B28:K28"/>
    <mergeCell ref="AC49:AD50"/>
    <mergeCell ref="AI49:AJ49"/>
    <mergeCell ref="AL49:AN49"/>
    <mergeCell ref="P49:T49"/>
    <mergeCell ref="C30:J30"/>
    <mergeCell ref="M30:T30"/>
    <mergeCell ref="W30:AN30"/>
    <mergeCell ref="AK26:AM27"/>
    <mergeCell ref="P20:Q20"/>
    <mergeCell ref="AI20:AJ20"/>
    <mergeCell ref="P22:Q22"/>
    <mergeCell ref="U46:X46"/>
    <mergeCell ref="J36:K36"/>
    <mergeCell ref="B24:C25"/>
    <mergeCell ref="AW23:BI24"/>
    <mergeCell ref="E24:AB24"/>
    <mergeCell ref="E25:W25"/>
    <mergeCell ref="AK50:AM50"/>
    <mergeCell ref="C43:I47"/>
    <mergeCell ref="AC45:AM45"/>
    <mergeCell ref="Z39:AM39"/>
    <mergeCell ref="AI6:AJ6"/>
    <mergeCell ref="AB6:AC6"/>
    <mergeCell ref="AI7:AJ7"/>
    <mergeCell ref="AF52:AN52"/>
    <mergeCell ref="P16:Q16"/>
    <mergeCell ref="S16:T16"/>
    <mergeCell ref="K26:K27"/>
    <mergeCell ref="C27:J27"/>
    <mergeCell ref="C16:J16"/>
    <mergeCell ref="L26:L27"/>
    <mergeCell ref="U26:U27"/>
    <mergeCell ref="C22:J22"/>
    <mergeCell ref="L28:L29"/>
    <mergeCell ref="M28:T29"/>
    <mergeCell ref="U28:U29"/>
    <mergeCell ref="C29:J29"/>
    <mergeCell ref="AC23:AD23"/>
    <mergeCell ref="Z37:AM37"/>
    <mergeCell ref="G36:H36"/>
    <mergeCell ref="V49:AB50"/>
    <mergeCell ref="AF49:AG49"/>
    <mergeCell ref="A51:AN51"/>
    <mergeCell ref="AC47:AM47"/>
    <mergeCell ref="P50:T50"/>
    <mergeCell ref="B1:AN1"/>
    <mergeCell ref="G2:I2"/>
    <mergeCell ref="R2:T2"/>
    <mergeCell ref="AC2:AE2"/>
    <mergeCell ref="G4:K5"/>
    <mergeCell ref="AB3:AH3"/>
    <mergeCell ref="G3:K3"/>
    <mergeCell ref="L3:P3"/>
    <mergeCell ref="Q3:U3"/>
    <mergeCell ref="V3:AA3"/>
    <mergeCell ref="AI3:AN3"/>
    <mergeCell ref="B4:F4"/>
    <mergeCell ref="B5:F5"/>
    <mergeCell ref="B2:F2"/>
    <mergeCell ref="AM2:AN2"/>
    <mergeCell ref="M36:N36"/>
    <mergeCell ref="AB7:AC7"/>
    <mergeCell ref="B9:F9"/>
    <mergeCell ref="AE6:AG7"/>
    <mergeCell ref="D11:AL11"/>
    <mergeCell ref="X26:AE26"/>
    <mergeCell ref="AF26:AF27"/>
    <mergeCell ref="X27:AE27"/>
    <mergeCell ref="V16:W16"/>
    <mergeCell ref="AC20:AD20"/>
    <mergeCell ref="AF20:AG20"/>
    <mergeCell ref="V20:W20"/>
    <mergeCell ref="AE23:AF23"/>
    <mergeCell ref="Q15:R15"/>
    <mergeCell ref="T15:U15"/>
    <mergeCell ref="F14:K15"/>
    <mergeCell ref="AH26:AJ27"/>
    <mergeCell ref="M26:T27"/>
    <mergeCell ref="B13:E15"/>
    <mergeCell ref="AB13:AF15"/>
    <mergeCell ref="G7:M7"/>
    <mergeCell ref="B7:F7"/>
    <mergeCell ref="L14:P14"/>
    <mergeCell ref="L15:P15"/>
    <mergeCell ref="C26:J26"/>
    <mergeCell ref="AG13:AN15"/>
    <mergeCell ref="F13:K13"/>
    <mergeCell ref="L13:P13"/>
    <mergeCell ref="C18:J18"/>
    <mergeCell ref="B19:K19"/>
    <mergeCell ref="C20:J21"/>
    <mergeCell ref="L21:AN21"/>
    <mergeCell ref="B26:B27"/>
    <mergeCell ref="AC24:AD24"/>
    <mergeCell ref="AE24:AF24"/>
    <mergeCell ref="AG24:AH24"/>
    <mergeCell ref="AC25:AD25"/>
    <mergeCell ref="AE25:AF25"/>
    <mergeCell ref="S20:T20"/>
    <mergeCell ref="U22:V22"/>
    <mergeCell ref="W26:W27"/>
    <mergeCell ref="B23:C23"/>
    <mergeCell ref="E23:U23"/>
    <mergeCell ref="Q13:AA14"/>
    <mergeCell ref="AG23:AH23"/>
    <mergeCell ref="X22:AN22"/>
    <mergeCell ref="AG25:AH25"/>
    <mergeCell ref="C17:J17"/>
  </mergeCells>
  <phoneticPr fontId="1"/>
  <printOptions horizontalCentered="1"/>
  <pageMargins left="0.39370078740157483" right="0.39370078740157483" top="0.55118110236220474" bottom="0.19685039370078741" header="0.31496062992125984" footer="0.31496062992125984"/>
  <pageSetup paperSize="9" scale="85"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O56"/>
  <sheetViews>
    <sheetView view="pageBreakPreview" zoomScaleNormal="100" zoomScaleSheetLayoutView="100" workbookViewId="0">
      <selection activeCell="C55" sqref="C55:AN55"/>
    </sheetView>
  </sheetViews>
  <sheetFormatPr defaultColWidth="9" defaultRowHeight="13.5"/>
  <cols>
    <col min="1" max="1" width="1.25" style="21" customWidth="1"/>
    <col min="2" max="2" width="1.125" style="21" customWidth="1"/>
    <col min="3" max="39" width="2.75" style="21" customWidth="1"/>
    <col min="40" max="40" width="6.125" style="21" customWidth="1"/>
    <col min="41" max="41" width="1.125" style="21" customWidth="1"/>
    <col min="42" max="50" width="2.625" style="21" customWidth="1"/>
    <col min="51" max="16384" width="9" style="21"/>
  </cols>
  <sheetData>
    <row r="1" spans="1:40" s="18" customFormat="1" ht="17.25">
      <c r="B1" s="369" t="s">
        <v>56</v>
      </c>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row>
    <row r="2" spans="1:40" s="7" customFormat="1">
      <c r="C2" s="382" t="s">
        <v>68</v>
      </c>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row>
    <row r="3" spans="1:40">
      <c r="C3" s="383" t="s">
        <v>69</v>
      </c>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row>
    <row r="4" spans="1:40">
      <c r="C4" s="383" t="s">
        <v>70</v>
      </c>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row>
    <row r="5" spans="1:40">
      <c r="C5" s="373" t="s">
        <v>90</v>
      </c>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row>
    <row r="6" spans="1:40">
      <c r="C6" s="62"/>
      <c r="D6" s="62"/>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row>
    <row r="7" spans="1:40" s="18" customFormat="1" ht="17.25">
      <c r="B7" s="369" t="s">
        <v>59</v>
      </c>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row>
    <row r="8" spans="1:40" s="59" customFormat="1" ht="17.25">
      <c r="B8" s="60"/>
      <c r="C8" s="382" t="s">
        <v>79</v>
      </c>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row>
    <row r="9" spans="1:40" s="7" customFormat="1">
      <c r="A9" s="327" t="s">
        <v>60</v>
      </c>
      <c r="B9" s="327"/>
      <c r="C9" s="327"/>
      <c r="D9" s="383" t="s">
        <v>77</v>
      </c>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3"/>
      <c r="AN9" s="383"/>
    </row>
    <row r="10" spans="1:40" s="7" customFormat="1">
      <c r="A10" s="41"/>
      <c r="B10" s="41"/>
      <c r="C10" s="41"/>
      <c r="D10" s="397" t="s">
        <v>63</v>
      </c>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7"/>
    </row>
    <row r="11" spans="1:40" s="7" customFormat="1">
      <c r="A11" s="327" t="s">
        <v>61</v>
      </c>
      <c r="B11" s="327"/>
      <c r="C11" s="327"/>
      <c r="D11" s="383" t="s">
        <v>78</v>
      </c>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383"/>
      <c r="AL11" s="383"/>
      <c r="AM11" s="383"/>
      <c r="AN11" s="383"/>
    </row>
    <row r="12" spans="1:40" s="7" customFormat="1" ht="13.5" customHeight="1">
      <c r="B12" s="40"/>
      <c r="C12" s="40"/>
      <c r="D12" s="392" t="s">
        <v>64</v>
      </c>
      <c r="E12" s="392"/>
      <c r="F12" s="392"/>
      <c r="G12" s="392"/>
      <c r="H12" s="392"/>
      <c r="I12" s="392"/>
      <c r="J12" s="392"/>
      <c r="K12" s="392"/>
      <c r="L12" s="392"/>
      <c r="M12" s="392"/>
      <c r="N12" s="392"/>
      <c r="O12" s="392"/>
      <c r="P12" s="392"/>
      <c r="Q12" s="383" t="s">
        <v>62</v>
      </c>
      <c r="R12" s="383"/>
      <c r="S12" s="383"/>
      <c r="T12" s="383"/>
      <c r="U12" s="383"/>
      <c r="V12" s="383"/>
      <c r="W12" s="383"/>
      <c r="X12" s="383"/>
      <c r="Y12" s="383"/>
      <c r="Z12" s="383"/>
      <c r="AA12" s="383"/>
      <c r="AB12" s="383"/>
      <c r="AC12" s="383"/>
      <c r="AD12" s="383"/>
      <c r="AE12" s="383"/>
      <c r="AF12" s="383"/>
      <c r="AG12" s="383"/>
      <c r="AH12" s="383"/>
      <c r="AI12" s="383"/>
      <c r="AJ12" s="383"/>
      <c r="AK12" s="383"/>
      <c r="AL12" s="383"/>
      <c r="AM12" s="383"/>
      <c r="AN12" s="383"/>
    </row>
    <row r="13" spans="1:40" s="7" customFormat="1">
      <c r="B13" s="40"/>
      <c r="C13" s="40"/>
      <c r="D13" s="392"/>
      <c r="E13" s="392"/>
      <c r="F13" s="392"/>
      <c r="G13" s="392"/>
      <c r="H13" s="392"/>
      <c r="I13" s="392"/>
      <c r="J13" s="392"/>
      <c r="K13" s="392"/>
      <c r="L13" s="392"/>
      <c r="M13" s="392"/>
      <c r="N13" s="392"/>
      <c r="O13" s="392"/>
      <c r="P13" s="392"/>
      <c r="Q13" s="383" t="s">
        <v>81</v>
      </c>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row>
    <row r="14" spans="1:40" s="7" customFormat="1">
      <c r="B14" s="40"/>
      <c r="C14" s="40"/>
      <c r="D14" s="162"/>
      <c r="E14" s="162"/>
      <c r="F14" s="162"/>
      <c r="G14" s="162"/>
      <c r="H14" s="162"/>
      <c r="I14" s="162"/>
      <c r="J14" s="162"/>
      <c r="K14" s="162"/>
      <c r="L14" s="162"/>
      <c r="M14" s="162"/>
      <c r="N14" s="162"/>
      <c r="O14" s="162"/>
      <c r="P14" s="162"/>
      <c r="Q14" s="67"/>
      <c r="R14" s="67"/>
      <c r="S14" s="67"/>
      <c r="T14" s="67"/>
      <c r="U14" s="67"/>
      <c r="V14" s="67"/>
      <c r="W14" s="67"/>
      <c r="X14" s="67"/>
      <c r="Y14" s="67"/>
      <c r="Z14" s="67"/>
      <c r="AA14" s="67"/>
      <c r="AB14" s="67"/>
      <c r="AC14" s="67"/>
      <c r="AD14" s="67"/>
      <c r="AE14" s="67"/>
      <c r="AF14" s="67"/>
      <c r="AG14" s="67"/>
      <c r="AH14" s="67"/>
      <c r="AI14" s="67"/>
      <c r="AJ14" s="67"/>
      <c r="AK14" s="67"/>
      <c r="AL14" s="67"/>
      <c r="AM14" s="67"/>
      <c r="AN14" s="67"/>
    </row>
    <row r="15" spans="1:40" s="18" customFormat="1" ht="17.25">
      <c r="B15" s="369" t="s">
        <v>57</v>
      </c>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row>
    <row r="16" spans="1:40" s="24" customFormat="1" ht="17.25">
      <c r="B16" s="25"/>
      <c r="C16" s="392" t="s">
        <v>185</v>
      </c>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row>
    <row r="17" spans="2:41">
      <c r="C17" s="392" t="s">
        <v>172</v>
      </c>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row>
    <row r="18" spans="2:41">
      <c r="C18" s="392" t="s">
        <v>186</v>
      </c>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row>
    <row r="19" spans="2:41">
      <c r="C19" s="359" t="s">
        <v>173</v>
      </c>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60"/>
    </row>
    <row r="20" spans="2:41">
      <c r="C20" s="378" t="s">
        <v>80</v>
      </c>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378"/>
    </row>
    <row r="21" spans="2:41">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row>
    <row r="22" spans="2:41" s="18" customFormat="1" ht="17.25">
      <c r="B22" s="369" t="s">
        <v>222</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row>
    <row r="23" spans="2:41">
      <c r="C23" s="373" t="s">
        <v>175</v>
      </c>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row>
    <row r="24" spans="2:41">
      <c r="C24" s="373" t="s">
        <v>176</v>
      </c>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row>
    <row r="25" spans="2:41">
      <c r="C25" s="373" t="s">
        <v>177</v>
      </c>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row>
    <row r="26" spans="2:41">
      <c r="C26" s="373" t="s">
        <v>91</v>
      </c>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row>
    <row r="27" spans="2:41" ht="14.25" thickBot="1">
      <c r="C27" s="66"/>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row>
    <row r="28" spans="2:41" ht="14.25" thickTop="1">
      <c r="C28" s="375" t="s">
        <v>221</v>
      </c>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7"/>
    </row>
    <row r="29" spans="2:41">
      <c r="C29" s="366" t="s">
        <v>209</v>
      </c>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9"/>
    </row>
    <row r="30" spans="2:41">
      <c r="C30" s="366" t="s">
        <v>210</v>
      </c>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1"/>
    </row>
    <row r="31" spans="2:41">
      <c r="C31" s="366" t="s">
        <v>193</v>
      </c>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1"/>
    </row>
    <row r="32" spans="2:41">
      <c r="C32" s="366" t="s">
        <v>202</v>
      </c>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367"/>
      <c r="AM32" s="367"/>
      <c r="AN32" s="368"/>
    </row>
    <row r="33" spans="3:40">
      <c r="C33" s="175"/>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76"/>
    </row>
    <row r="34" spans="3:40">
      <c r="C34" s="177"/>
      <c r="D34" s="370" t="s">
        <v>192</v>
      </c>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181"/>
      <c r="AN34" s="178"/>
    </row>
    <row r="35" spans="3:40">
      <c r="C35" s="177"/>
      <c r="D35" s="371" t="s">
        <v>196</v>
      </c>
      <c r="E35" s="372"/>
      <c r="F35" s="372"/>
      <c r="G35" s="372"/>
      <c r="H35" s="372"/>
      <c r="I35" s="372"/>
      <c r="J35" s="372"/>
      <c r="K35" s="372"/>
      <c r="L35" s="372"/>
      <c r="M35" s="372"/>
      <c r="N35" s="372"/>
      <c r="O35" s="372"/>
      <c r="P35" s="372"/>
      <c r="Q35" s="390"/>
      <c r="R35" s="391"/>
      <c r="S35" s="391"/>
      <c r="T35" s="391"/>
      <c r="U35" s="391"/>
      <c r="V35" s="391"/>
      <c r="W35" s="391"/>
      <c r="X35" s="391"/>
      <c r="Y35" s="166" t="s">
        <v>22</v>
      </c>
      <c r="Z35" s="387" t="s">
        <v>94</v>
      </c>
      <c r="AA35" s="387"/>
      <c r="AB35" s="387"/>
      <c r="AC35" s="167"/>
      <c r="AD35" s="167"/>
      <c r="AE35" s="167"/>
      <c r="AF35" s="167"/>
      <c r="AG35" s="167"/>
      <c r="AH35" s="167"/>
      <c r="AI35" s="167"/>
      <c r="AJ35" s="167"/>
      <c r="AK35" s="167"/>
      <c r="AL35" s="168"/>
      <c r="AM35" s="181"/>
      <c r="AN35" s="178"/>
    </row>
    <row r="36" spans="3:40">
      <c r="C36" s="177"/>
      <c r="D36" s="384" t="s">
        <v>212</v>
      </c>
      <c r="E36" s="385"/>
      <c r="F36" s="385"/>
      <c r="G36" s="385"/>
      <c r="H36" s="385"/>
      <c r="I36" s="385"/>
      <c r="J36" s="385"/>
      <c r="K36" s="385"/>
      <c r="L36" s="385"/>
      <c r="M36" s="385"/>
      <c r="N36" s="385"/>
      <c r="O36" s="385"/>
      <c r="P36" s="386"/>
      <c r="Q36" s="388" t="s">
        <v>198</v>
      </c>
      <c r="R36" s="389"/>
      <c r="S36" s="389"/>
      <c r="T36" s="389"/>
      <c r="U36" s="389"/>
      <c r="V36" s="389"/>
      <c r="W36" s="389"/>
      <c r="X36" s="389"/>
      <c r="Y36" s="389"/>
      <c r="Z36" s="389"/>
      <c r="AA36" s="389"/>
      <c r="AB36" s="389"/>
      <c r="AC36" s="389"/>
      <c r="AD36" s="389"/>
      <c r="AE36" s="389"/>
      <c r="AF36" s="385"/>
      <c r="AG36" s="385"/>
      <c r="AH36" s="385"/>
      <c r="AI36" s="385"/>
      <c r="AJ36" s="385"/>
      <c r="AK36" s="385"/>
      <c r="AL36" s="386"/>
      <c r="AM36" s="181"/>
      <c r="AN36" s="178"/>
    </row>
    <row r="37" spans="3:40">
      <c r="C37" s="177"/>
      <c r="D37" s="380" t="s">
        <v>214</v>
      </c>
      <c r="E37" s="367"/>
      <c r="F37" s="367"/>
      <c r="G37" s="367"/>
      <c r="H37" s="367"/>
      <c r="I37" s="367"/>
      <c r="J37" s="367"/>
      <c r="K37" s="367"/>
      <c r="L37" s="367"/>
      <c r="M37" s="367"/>
      <c r="N37" s="367"/>
      <c r="O37" s="367"/>
      <c r="P37" s="381"/>
      <c r="Q37" s="411" t="s">
        <v>87</v>
      </c>
      <c r="R37" s="412"/>
      <c r="S37" s="412"/>
      <c r="T37" s="412"/>
      <c r="U37" s="412"/>
      <c r="V37" s="412"/>
      <c r="W37" s="412"/>
      <c r="X37" s="412"/>
      <c r="Y37" s="412"/>
      <c r="Z37" s="412"/>
      <c r="AA37" s="412"/>
      <c r="AB37" s="412"/>
      <c r="AC37" s="412"/>
      <c r="AD37" s="412"/>
      <c r="AE37" s="412"/>
      <c r="AF37" s="412"/>
      <c r="AG37" s="412"/>
      <c r="AH37" s="412"/>
      <c r="AI37" s="412"/>
      <c r="AJ37" s="412"/>
      <c r="AK37" s="412"/>
      <c r="AL37" s="413"/>
      <c r="AM37" s="181"/>
      <c r="AN37" s="178"/>
    </row>
    <row r="38" spans="3:40">
      <c r="C38" s="177"/>
      <c r="D38" s="380" t="s">
        <v>215</v>
      </c>
      <c r="E38" s="367"/>
      <c r="F38" s="367"/>
      <c r="G38" s="367"/>
      <c r="H38" s="367"/>
      <c r="I38" s="367"/>
      <c r="J38" s="367"/>
      <c r="K38" s="367"/>
      <c r="L38" s="367"/>
      <c r="M38" s="367"/>
      <c r="N38" s="367"/>
      <c r="O38" s="367"/>
      <c r="P38" s="381"/>
      <c r="Q38" s="424" t="s">
        <v>199</v>
      </c>
      <c r="R38" s="367"/>
      <c r="S38" s="367"/>
      <c r="T38" s="367"/>
      <c r="U38" s="367"/>
      <c r="V38" s="181" t="s">
        <v>200</v>
      </c>
      <c r="W38" s="367"/>
      <c r="X38" s="367"/>
      <c r="Y38" s="367"/>
      <c r="Z38" s="367"/>
      <c r="AA38" s="367"/>
      <c r="AB38" s="367"/>
      <c r="AC38" s="373" t="s">
        <v>22</v>
      </c>
      <c r="AD38" s="373"/>
      <c r="AE38" s="373"/>
      <c r="AF38" s="367"/>
      <c r="AG38" s="367"/>
      <c r="AH38" s="367"/>
      <c r="AI38" s="367"/>
      <c r="AJ38" s="367"/>
      <c r="AK38" s="367"/>
      <c r="AL38" s="169"/>
      <c r="AM38" s="181"/>
      <c r="AN38" s="178"/>
    </row>
    <row r="39" spans="3:40">
      <c r="C39" s="177"/>
      <c r="D39" s="380" t="s">
        <v>213</v>
      </c>
      <c r="E39" s="367"/>
      <c r="F39" s="367"/>
      <c r="G39" s="367"/>
      <c r="H39" s="367"/>
      <c r="I39" s="367"/>
      <c r="J39" s="367"/>
      <c r="K39" s="367"/>
      <c r="L39" s="367"/>
      <c r="M39" s="367"/>
      <c r="N39" s="367"/>
      <c r="O39" s="367"/>
      <c r="P39" s="381"/>
      <c r="Q39" s="424" t="s">
        <v>201</v>
      </c>
      <c r="R39" s="367"/>
      <c r="S39" s="367"/>
      <c r="T39" s="367"/>
      <c r="U39" s="367"/>
      <c r="V39" s="367"/>
      <c r="W39" s="367"/>
      <c r="X39" s="367"/>
      <c r="Y39" s="367"/>
      <c r="Z39" s="367"/>
      <c r="AA39" s="367"/>
      <c r="AB39" s="367"/>
      <c r="AC39" s="181" t="s">
        <v>200</v>
      </c>
      <c r="AD39" s="367"/>
      <c r="AE39" s="367"/>
      <c r="AF39" s="367"/>
      <c r="AG39" s="367"/>
      <c r="AH39" s="367"/>
      <c r="AI39" s="367"/>
      <c r="AJ39" s="367"/>
      <c r="AK39" s="66" t="s">
        <v>22</v>
      </c>
      <c r="AL39" s="169"/>
      <c r="AM39" s="181"/>
      <c r="AN39" s="178"/>
    </row>
    <row r="40" spans="3:40">
      <c r="C40" s="177"/>
      <c r="D40" s="361"/>
      <c r="E40" s="362"/>
      <c r="F40" s="362"/>
      <c r="G40" s="362"/>
      <c r="H40" s="362"/>
      <c r="I40" s="362"/>
      <c r="J40" s="362"/>
      <c r="K40" s="362"/>
      <c r="L40" s="362"/>
      <c r="M40" s="362"/>
      <c r="N40" s="362"/>
      <c r="O40" s="362"/>
      <c r="P40" s="363"/>
      <c r="Q40" s="144"/>
      <c r="R40" s="165"/>
      <c r="S40" s="402"/>
      <c r="T40" s="402"/>
      <c r="U40" s="402"/>
      <c r="V40" s="402"/>
      <c r="W40" s="402"/>
      <c r="X40" s="402"/>
      <c r="Y40" s="402"/>
      <c r="Z40" s="165" t="s">
        <v>22</v>
      </c>
      <c r="AA40" s="426" t="s">
        <v>93</v>
      </c>
      <c r="AB40" s="426"/>
      <c r="AC40" s="426"/>
      <c r="AD40" s="165"/>
      <c r="AE40" s="164"/>
      <c r="AF40" s="174"/>
      <c r="AG40" s="174"/>
      <c r="AH40" s="174"/>
      <c r="AI40" s="174"/>
      <c r="AJ40" s="174"/>
      <c r="AK40" s="174"/>
      <c r="AL40" s="170"/>
      <c r="AM40" s="181"/>
      <c r="AN40" s="178"/>
    </row>
    <row r="41" spans="3:40">
      <c r="C41" s="177"/>
      <c r="D41" s="384" t="s">
        <v>194</v>
      </c>
      <c r="E41" s="427"/>
      <c r="F41" s="427"/>
      <c r="G41" s="427"/>
      <c r="H41" s="427"/>
      <c r="I41" s="427"/>
      <c r="J41" s="427"/>
      <c r="K41" s="427"/>
      <c r="L41" s="427"/>
      <c r="M41" s="427"/>
      <c r="N41" s="427"/>
      <c r="O41" s="427"/>
      <c r="P41" s="428"/>
      <c r="Q41" s="389" t="s">
        <v>95</v>
      </c>
      <c r="R41" s="389"/>
      <c r="S41" s="389"/>
      <c r="T41" s="389"/>
      <c r="U41" s="389"/>
      <c r="V41" s="389"/>
      <c r="W41" s="389"/>
      <c r="X41" s="389"/>
      <c r="Y41" s="389"/>
      <c r="Z41" s="389"/>
      <c r="AA41" s="389"/>
      <c r="AB41" s="389"/>
      <c r="AC41" s="389"/>
      <c r="AD41" s="389"/>
      <c r="AE41" s="389"/>
      <c r="AF41" s="389"/>
      <c r="AG41" s="389"/>
      <c r="AH41" s="389"/>
      <c r="AI41" s="389"/>
      <c r="AJ41" s="389"/>
      <c r="AK41" s="389"/>
      <c r="AL41" s="425"/>
      <c r="AM41" s="181"/>
      <c r="AN41" s="178"/>
    </row>
    <row r="42" spans="3:40" ht="12.95" customHeight="1">
      <c r="C42" s="177"/>
      <c r="D42" s="380" t="s">
        <v>195</v>
      </c>
      <c r="E42" s="414"/>
      <c r="F42" s="414"/>
      <c r="G42" s="414"/>
      <c r="H42" s="414"/>
      <c r="I42" s="414"/>
      <c r="J42" s="414"/>
      <c r="K42" s="414"/>
      <c r="L42" s="414"/>
      <c r="M42" s="414"/>
      <c r="N42" s="414"/>
      <c r="O42" s="414"/>
      <c r="P42" s="415"/>
      <c r="Q42" s="424" t="s">
        <v>88</v>
      </c>
      <c r="R42" s="367"/>
      <c r="S42" s="367"/>
      <c r="T42" s="373"/>
      <c r="U42" s="367"/>
      <c r="V42" s="367"/>
      <c r="W42" s="367"/>
      <c r="X42" s="367"/>
      <c r="Y42" s="66"/>
      <c r="Z42" s="373" t="s">
        <v>22</v>
      </c>
      <c r="AA42" s="373"/>
      <c r="AB42" s="373"/>
      <c r="AC42" s="373"/>
      <c r="AD42" s="373"/>
      <c r="AE42" s="66"/>
      <c r="AF42" s="66"/>
      <c r="AG42" s="66"/>
      <c r="AH42" s="66"/>
      <c r="AI42" s="66"/>
      <c r="AJ42" s="66"/>
      <c r="AK42" s="66"/>
      <c r="AL42" s="169"/>
      <c r="AM42" s="181"/>
      <c r="AN42" s="178"/>
    </row>
    <row r="43" spans="3:40" ht="12.95" customHeight="1" thickBot="1">
      <c r="C43" s="177"/>
      <c r="D43" s="380" t="s">
        <v>197</v>
      </c>
      <c r="E43" s="414"/>
      <c r="F43" s="414"/>
      <c r="G43" s="414"/>
      <c r="H43" s="414"/>
      <c r="I43" s="414"/>
      <c r="J43" s="414"/>
      <c r="K43" s="414"/>
      <c r="L43" s="414"/>
      <c r="M43" s="414"/>
      <c r="N43" s="414"/>
      <c r="O43" s="414"/>
      <c r="P43" s="415"/>
      <c r="Q43" s="365" t="s">
        <v>89</v>
      </c>
      <c r="R43" s="362"/>
      <c r="S43" s="362"/>
      <c r="T43" s="362"/>
      <c r="U43" s="362"/>
      <c r="V43" s="362"/>
      <c r="W43" s="362"/>
      <c r="X43" s="362"/>
      <c r="Y43" s="362"/>
      <c r="Z43" s="379"/>
      <c r="AA43" s="379"/>
      <c r="AB43" s="379"/>
      <c r="AC43" s="379"/>
      <c r="AD43" s="379"/>
      <c r="AE43" s="379"/>
      <c r="AF43" s="174" t="s">
        <v>22</v>
      </c>
      <c r="AG43" s="421" t="s">
        <v>96</v>
      </c>
      <c r="AH43" s="422"/>
      <c r="AI43" s="422"/>
      <c r="AJ43" s="174"/>
      <c r="AK43" s="174"/>
      <c r="AL43" s="170"/>
      <c r="AM43" s="181"/>
      <c r="AN43" s="178"/>
    </row>
    <row r="44" spans="3:40" ht="14.25" thickTop="1">
      <c r="C44" s="175" t="s">
        <v>92</v>
      </c>
      <c r="D44" s="416" t="s">
        <v>178</v>
      </c>
      <c r="E44" s="417"/>
      <c r="F44" s="417"/>
      <c r="G44" s="417"/>
      <c r="H44" s="417"/>
      <c r="I44" s="417"/>
      <c r="J44" s="417"/>
      <c r="K44" s="417"/>
      <c r="L44" s="417"/>
      <c r="M44" s="417"/>
      <c r="N44" s="417"/>
      <c r="O44" s="417"/>
      <c r="P44" s="418"/>
      <c r="Q44" s="419">
        <f>Q35+S40+Z43</f>
        <v>0</v>
      </c>
      <c r="R44" s="420"/>
      <c r="S44" s="420"/>
      <c r="T44" s="420"/>
      <c r="U44" s="420"/>
      <c r="V44" s="420"/>
      <c r="W44" s="420"/>
      <c r="X44" s="420"/>
      <c r="Y44" s="171" t="s">
        <v>22</v>
      </c>
      <c r="Z44" s="364" t="s">
        <v>179</v>
      </c>
      <c r="AA44" s="364"/>
      <c r="AB44" s="364"/>
      <c r="AC44" s="172"/>
      <c r="AD44" s="172"/>
      <c r="AE44" s="172"/>
      <c r="AF44" s="172"/>
      <c r="AG44" s="172"/>
      <c r="AH44" s="172"/>
      <c r="AI44" s="172"/>
      <c r="AJ44" s="172"/>
      <c r="AK44" s="172"/>
      <c r="AL44" s="173"/>
      <c r="AM44" s="181"/>
      <c r="AN44" s="176"/>
    </row>
    <row r="45" spans="3:40">
      <c r="C45" s="175"/>
      <c r="D45" s="385"/>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181"/>
      <c r="AN45" s="176"/>
    </row>
    <row r="46" spans="3:40">
      <c r="C46" s="184"/>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85"/>
    </row>
    <row r="47" spans="3:40">
      <c r="C47" s="406" t="s">
        <v>223</v>
      </c>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7"/>
      <c r="AN47" s="408"/>
    </row>
    <row r="48" spans="3:40">
      <c r="C48" s="403" t="s">
        <v>227</v>
      </c>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404"/>
    </row>
    <row r="49" spans="2:40">
      <c r="C49" s="403" t="s">
        <v>217</v>
      </c>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c r="AH49" s="392"/>
      <c r="AI49" s="392"/>
      <c r="AJ49" s="392"/>
      <c r="AK49" s="392"/>
      <c r="AL49" s="392"/>
      <c r="AM49" s="392"/>
      <c r="AN49" s="404"/>
    </row>
    <row r="50" spans="2:40">
      <c r="C50" s="403" t="s">
        <v>228</v>
      </c>
      <c r="D50" s="409"/>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10"/>
    </row>
    <row r="51" spans="2:40">
      <c r="C51" s="403" t="s">
        <v>216</v>
      </c>
      <c r="D51" s="409"/>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10"/>
    </row>
    <row r="52" spans="2:40" ht="14.25" thickBot="1">
      <c r="C52" s="394" t="s">
        <v>229</v>
      </c>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6"/>
    </row>
    <row r="53" spans="2:40" ht="14.25" thickTop="1">
      <c r="C53" s="393"/>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c r="AM53" s="393"/>
      <c r="AN53" s="393"/>
    </row>
    <row r="54" spans="2:40" s="18" customFormat="1" ht="17.25">
      <c r="B54" s="405" t="s">
        <v>46</v>
      </c>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row>
    <row r="55" spans="2:40">
      <c r="C55" s="392" t="s">
        <v>236</v>
      </c>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row>
    <row r="56" spans="2:40" ht="12" customHeight="1">
      <c r="C56" s="392"/>
      <c r="D56" s="392"/>
      <c r="E56" s="392"/>
      <c r="F56" s="392"/>
      <c r="G56" s="392"/>
      <c r="H56" s="392"/>
      <c r="I56" s="392"/>
      <c r="J56" s="392"/>
      <c r="K56" s="392"/>
      <c r="L56" s="392"/>
      <c r="M56" s="392"/>
      <c r="N56" s="392"/>
      <c r="O56" s="392"/>
      <c r="P56" s="392"/>
      <c r="Q56" s="392"/>
      <c r="R56" s="392"/>
      <c r="S56" s="392"/>
      <c r="T56" s="392"/>
      <c r="U56" s="392"/>
      <c r="V56" s="392"/>
      <c r="W56" s="392"/>
      <c r="X56" s="392"/>
      <c r="Y56" s="392"/>
      <c r="Z56" s="392"/>
      <c r="AA56" s="392"/>
      <c r="AB56" s="392"/>
      <c r="AC56" s="392"/>
      <c r="AD56" s="392"/>
      <c r="AE56" s="392"/>
      <c r="AF56" s="392"/>
      <c r="AG56" s="392"/>
      <c r="AH56" s="392"/>
      <c r="AI56" s="392"/>
      <c r="AJ56" s="392"/>
      <c r="AK56" s="392"/>
      <c r="AL56" s="392"/>
      <c r="AM56" s="392"/>
      <c r="AN56" s="392"/>
    </row>
  </sheetData>
  <mergeCells count="75">
    <mergeCell ref="B1:AN1"/>
    <mergeCell ref="C5:AN5"/>
    <mergeCell ref="AG43:AI43"/>
    <mergeCell ref="D45:AL45"/>
    <mergeCell ref="Q38:U38"/>
    <mergeCell ref="W38:AB38"/>
    <mergeCell ref="AE38:AK38"/>
    <mergeCell ref="Q39:AB39"/>
    <mergeCell ref="AD39:AJ39"/>
    <mergeCell ref="Q41:AL41"/>
    <mergeCell ref="Q42:S42"/>
    <mergeCell ref="Z42:AB42"/>
    <mergeCell ref="AA40:AC40"/>
    <mergeCell ref="AC42:AD42"/>
    <mergeCell ref="D41:P41"/>
    <mergeCell ref="D42:P42"/>
    <mergeCell ref="Q37:AL37"/>
    <mergeCell ref="AC38:AD38"/>
    <mergeCell ref="D39:P39"/>
    <mergeCell ref="D43:P43"/>
    <mergeCell ref="D44:P44"/>
    <mergeCell ref="Q44:X44"/>
    <mergeCell ref="C49:AN49"/>
    <mergeCell ref="B54:AN54"/>
    <mergeCell ref="C47:AN47"/>
    <mergeCell ref="C51:AN51"/>
    <mergeCell ref="C50:AN50"/>
    <mergeCell ref="C56:AN56"/>
    <mergeCell ref="C53:AN53"/>
    <mergeCell ref="C55:AN55"/>
    <mergeCell ref="C52:AN52"/>
    <mergeCell ref="D9:AN9"/>
    <mergeCell ref="D11:AN11"/>
    <mergeCell ref="D10:AN10"/>
    <mergeCell ref="C17:AN17"/>
    <mergeCell ref="C29:AN29"/>
    <mergeCell ref="C25:AN25"/>
    <mergeCell ref="C30:AN30"/>
    <mergeCell ref="C31:AN31"/>
    <mergeCell ref="C18:AN18"/>
    <mergeCell ref="S40:Y40"/>
    <mergeCell ref="T42:X42"/>
    <mergeCell ref="C48:AN48"/>
    <mergeCell ref="C2:AN2"/>
    <mergeCell ref="C3:AN3"/>
    <mergeCell ref="C4:AN4"/>
    <mergeCell ref="A9:C9"/>
    <mergeCell ref="D36:P36"/>
    <mergeCell ref="Z35:AB35"/>
    <mergeCell ref="Q36:AL36"/>
    <mergeCell ref="Q35:X35"/>
    <mergeCell ref="C16:AN16"/>
    <mergeCell ref="B7:AN7"/>
    <mergeCell ref="Q13:AN13"/>
    <mergeCell ref="D12:P13"/>
    <mergeCell ref="Q12:AN12"/>
    <mergeCell ref="B15:AN15"/>
    <mergeCell ref="A11:C11"/>
    <mergeCell ref="C8:AN8"/>
    <mergeCell ref="C19:AO19"/>
    <mergeCell ref="D40:P40"/>
    <mergeCell ref="Z44:AB44"/>
    <mergeCell ref="Q43:Y43"/>
    <mergeCell ref="C32:AN32"/>
    <mergeCell ref="B22:AN22"/>
    <mergeCell ref="D34:AL34"/>
    <mergeCell ref="D35:P35"/>
    <mergeCell ref="C23:AN23"/>
    <mergeCell ref="C24:AN24"/>
    <mergeCell ref="C26:AN26"/>
    <mergeCell ref="C28:AN28"/>
    <mergeCell ref="C20:AN20"/>
    <mergeCell ref="Z43:AE43"/>
    <mergeCell ref="D37:P37"/>
    <mergeCell ref="D38:P38"/>
  </mergeCells>
  <phoneticPr fontId="1"/>
  <printOptions horizontalCentered="1"/>
  <pageMargins left="0.39370078740157483" right="0.39370078740157483" top="0.55118110236220474" bottom="0.35433070866141736" header="0.31496062992125984" footer="0.31496062992125984"/>
  <pageSetup paperSize="9" scale="87"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227F9-F352-432A-89A9-AE236D325265}">
  <sheetPr>
    <tabColor rgb="FF92D050"/>
    <pageSetUpPr fitToPage="1"/>
  </sheetPr>
  <dimension ref="A1:BQ239"/>
  <sheetViews>
    <sheetView zoomScale="98" zoomScaleNormal="98" workbookViewId="0">
      <selection activeCell="S36" sqref="S36"/>
    </sheetView>
  </sheetViews>
  <sheetFormatPr defaultRowHeight="13.5"/>
  <cols>
    <col min="1" max="1" width="1.125" customWidth="1"/>
    <col min="2" max="38" width="2.625" customWidth="1"/>
    <col min="39" max="39" width="3.375" customWidth="1"/>
    <col min="40" max="40" width="3.25" customWidth="1"/>
    <col min="41" max="41" width="1.125" customWidth="1"/>
    <col min="42" max="68" width="2.625" customWidth="1"/>
    <col min="69" max="69" width="14.875" bestFit="1" customWidth="1"/>
  </cols>
  <sheetData>
    <row r="1" spans="2:69" ht="45.75" customHeight="1">
      <c r="B1" s="275" t="s">
        <v>32</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row>
    <row r="2" spans="2:69" ht="24.95" customHeight="1">
      <c r="B2" s="276" t="s">
        <v>73</v>
      </c>
      <c r="C2" s="277"/>
      <c r="D2" s="277"/>
      <c r="E2" s="277"/>
      <c r="F2" s="278"/>
      <c r="G2" s="276" t="s">
        <v>33</v>
      </c>
      <c r="H2" s="277"/>
      <c r="I2" s="278"/>
      <c r="J2" s="19" t="s">
        <v>48</v>
      </c>
      <c r="K2" s="19"/>
      <c r="L2" s="19"/>
      <c r="M2" s="19" t="s">
        <v>1</v>
      </c>
      <c r="N2" s="19"/>
      <c r="O2" s="19" t="s">
        <v>2</v>
      </c>
      <c r="P2" s="19"/>
      <c r="Q2" s="28" t="s">
        <v>3</v>
      </c>
      <c r="R2" s="276" t="s">
        <v>34</v>
      </c>
      <c r="S2" s="277"/>
      <c r="T2" s="278"/>
      <c r="U2" s="19" t="s">
        <v>48</v>
      </c>
      <c r="V2" s="19"/>
      <c r="W2" s="19"/>
      <c r="X2" s="19" t="s">
        <v>1</v>
      </c>
      <c r="Y2" s="19"/>
      <c r="Z2" s="19" t="s">
        <v>2</v>
      </c>
      <c r="AA2" s="19"/>
      <c r="AB2" s="28" t="s">
        <v>3</v>
      </c>
      <c r="AC2" s="276" t="s">
        <v>35</v>
      </c>
      <c r="AD2" s="277"/>
      <c r="AE2" s="278"/>
      <c r="AF2" s="19" t="s">
        <v>48</v>
      </c>
      <c r="AG2" s="19"/>
      <c r="AH2" s="19"/>
      <c r="AI2" s="19" t="s">
        <v>1</v>
      </c>
      <c r="AJ2" s="19"/>
      <c r="AK2" s="27" t="s">
        <v>2</v>
      </c>
      <c r="AL2" s="19"/>
      <c r="AM2" s="277" t="s">
        <v>3</v>
      </c>
      <c r="AN2" s="278"/>
      <c r="AQ2" s="58"/>
      <c r="AR2" s="58"/>
      <c r="AS2" s="58"/>
      <c r="AT2" s="58"/>
      <c r="AU2" s="58"/>
      <c r="AV2" s="58"/>
      <c r="AW2" s="58"/>
      <c r="AX2" s="58"/>
      <c r="AY2" s="58"/>
      <c r="AZ2" s="58"/>
      <c r="BA2" s="58"/>
      <c r="BB2" s="58"/>
      <c r="BC2" s="58"/>
      <c r="BD2" s="58"/>
      <c r="BE2" s="58"/>
      <c r="BF2" s="58"/>
      <c r="BG2" s="58"/>
      <c r="BH2" s="58"/>
    </row>
    <row r="3" spans="2:69" ht="20.100000000000001" customHeight="1">
      <c r="B3" s="29"/>
      <c r="C3" s="30"/>
      <c r="D3" s="30"/>
      <c r="E3" s="30"/>
      <c r="F3" s="31" t="s">
        <v>4</v>
      </c>
      <c r="G3" s="276" t="s">
        <v>36</v>
      </c>
      <c r="H3" s="277"/>
      <c r="I3" s="277"/>
      <c r="J3" s="277"/>
      <c r="K3" s="278"/>
      <c r="L3" s="276" t="s">
        <v>37</v>
      </c>
      <c r="M3" s="277"/>
      <c r="N3" s="277"/>
      <c r="O3" s="277"/>
      <c r="P3" s="278"/>
      <c r="Q3" s="276" t="s">
        <v>49</v>
      </c>
      <c r="R3" s="277"/>
      <c r="S3" s="277"/>
      <c r="T3" s="277"/>
      <c r="U3" s="278"/>
      <c r="V3" s="276" t="s">
        <v>5</v>
      </c>
      <c r="W3" s="277"/>
      <c r="X3" s="277"/>
      <c r="Y3" s="277"/>
      <c r="Z3" s="277"/>
      <c r="AA3" s="278"/>
      <c r="AB3" s="276" t="s">
        <v>38</v>
      </c>
      <c r="AC3" s="277"/>
      <c r="AD3" s="277"/>
      <c r="AE3" s="277"/>
      <c r="AF3" s="277"/>
      <c r="AG3" s="277"/>
      <c r="AH3" s="278"/>
      <c r="AI3" s="276" t="s">
        <v>39</v>
      </c>
      <c r="AJ3" s="277"/>
      <c r="AK3" s="277"/>
      <c r="AL3" s="277"/>
      <c r="AM3" s="277"/>
      <c r="AN3" s="278"/>
      <c r="AQ3" s="58"/>
      <c r="AR3" s="58"/>
      <c r="AS3" s="58"/>
      <c r="AT3" s="58"/>
      <c r="AU3" s="58"/>
      <c r="AV3" s="58"/>
      <c r="AW3" s="58"/>
      <c r="AX3" s="58"/>
      <c r="AY3" s="58"/>
      <c r="AZ3" s="58"/>
      <c r="BA3" s="58"/>
      <c r="BB3" s="58"/>
      <c r="BC3" s="58"/>
      <c r="BD3" s="58"/>
      <c r="BE3" s="58"/>
      <c r="BF3" s="58"/>
      <c r="BG3" s="58"/>
      <c r="BH3" s="58"/>
    </row>
    <row r="4" spans="2:69" ht="19.5" customHeight="1">
      <c r="B4" s="285" t="s">
        <v>40</v>
      </c>
      <c r="C4" s="286"/>
      <c r="D4" s="286"/>
      <c r="E4" s="286"/>
      <c r="F4" s="287"/>
      <c r="G4" s="279" t="s">
        <v>4</v>
      </c>
      <c r="H4" s="280"/>
      <c r="I4" s="280"/>
      <c r="J4" s="280"/>
      <c r="K4" s="281"/>
      <c r="L4" s="32"/>
      <c r="M4" s="33"/>
      <c r="N4" s="33"/>
      <c r="O4" s="33"/>
      <c r="P4" s="34"/>
      <c r="Q4" s="32"/>
      <c r="R4" s="33"/>
      <c r="S4" s="33"/>
      <c r="T4" s="33"/>
      <c r="U4" s="34"/>
      <c r="V4" s="32"/>
      <c r="W4" s="33"/>
      <c r="X4" s="33"/>
      <c r="Y4" s="33"/>
      <c r="Z4" s="33"/>
      <c r="AA4" s="34"/>
      <c r="AB4" s="32"/>
      <c r="AC4" s="33"/>
      <c r="AD4" s="33"/>
      <c r="AE4" s="33"/>
      <c r="AF4" s="33"/>
      <c r="AG4" s="33"/>
      <c r="AH4" s="34"/>
      <c r="AI4" s="33"/>
      <c r="AJ4" s="33"/>
      <c r="AK4" s="33"/>
      <c r="AL4" s="33"/>
      <c r="AM4" s="33"/>
      <c r="AN4" s="34"/>
      <c r="AQ4" s="58"/>
      <c r="AR4" s="58"/>
      <c r="AS4" s="58"/>
      <c r="AT4" s="58"/>
      <c r="AU4" s="58"/>
      <c r="AV4" s="58"/>
      <c r="AW4" s="58"/>
      <c r="AX4" s="58"/>
      <c r="AY4" s="58"/>
      <c r="AZ4" s="58"/>
      <c r="BA4" s="58"/>
      <c r="BB4" s="58"/>
      <c r="BC4" s="58"/>
      <c r="BD4" s="58"/>
      <c r="BE4" s="58"/>
      <c r="BF4" s="58"/>
      <c r="BG4" s="58"/>
      <c r="BH4" s="58"/>
    </row>
    <row r="5" spans="2:69" ht="19.5" customHeight="1">
      <c r="B5" s="288" t="s">
        <v>41</v>
      </c>
      <c r="C5" s="289"/>
      <c r="D5" s="289"/>
      <c r="E5" s="289"/>
      <c r="F5" s="290"/>
      <c r="G5" s="282"/>
      <c r="H5" s="283"/>
      <c r="I5" s="283"/>
      <c r="J5" s="283"/>
      <c r="K5" s="284"/>
      <c r="L5" s="35"/>
      <c r="M5" s="36"/>
      <c r="N5" s="36"/>
      <c r="O5" s="36"/>
      <c r="P5" s="37"/>
      <c r="Q5" s="35"/>
      <c r="R5" s="36"/>
      <c r="S5" s="36"/>
      <c r="T5" s="36"/>
      <c r="U5" s="37"/>
      <c r="V5" s="35"/>
      <c r="W5" s="36"/>
      <c r="X5" s="36"/>
      <c r="Y5" s="36"/>
      <c r="Z5" s="36"/>
      <c r="AA5" s="37"/>
      <c r="AB5" s="35"/>
      <c r="AC5" s="36"/>
      <c r="AD5" s="36"/>
      <c r="AE5" s="36"/>
      <c r="AF5" s="36"/>
      <c r="AG5" s="36"/>
      <c r="AH5" s="37"/>
      <c r="AI5" s="36"/>
      <c r="AJ5" s="36"/>
      <c r="AK5" s="36"/>
      <c r="AL5" s="36"/>
      <c r="AM5" s="36"/>
      <c r="AN5" s="37"/>
      <c r="AQ5" s="58"/>
      <c r="AR5" s="58"/>
      <c r="AS5" s="58"/>
      <c r="AT5" s="58"/>
      <c r="AU5" s="58"/>
      <c r="AV5" s="58"/>
      <c r="AW5" s="58"/>
      <c r="AX5" s="58"/>
      <c r="AY5" s="58"/>
      <c r="AZ5" s="58"/>
      <c r="BA5" s="58"/>
      <c r="BB5" s="58"/>
      <c r="BC5" s="58"/>
      <c r="BD5" s="58"/>
      <c r="BE5" s="58"/>
      <c r="BF5" s="58"/>
      <c r="BG5" s="58"/>
      <c r="BH5" s="58"/>
    </row>
    <row r="6" spans="2:69" ht="16.5" customHeight="1">
      <c r="B6" s="29"/>
      <c r="C6" s="30"/>
      <c r="D6" s="30"/>
      <c r="E6" s="30"/>
      <c r="F6" s="31" t="s">
        <v>4</v>
      </c>
      <c r="G6" s="29"/>
      <c r="H6" s="30"/>
      <c r="I6" s="30"/>
      <c r="J6" s="30"/>
      <c r="K6" s="30"/>
      <c r="L6" s="30"/>
      <c r="M6" s="31"/>
      <c r="N6" s="30"/>
      <c r="O6" s="30"/>
      <c r="P6" s="30"/>
      <c r="Q6" s="30"/>
      <c r="R6" s="30"/>
      <c r="S6" s="30"/>
      <c r="T6" s="30"/>
      <c r="U6" s="30"/>
      <c r="V6" s="30"/>
      <c r="W6" s="30"/>
      <c r="X6" s="30"/>
      <c r="Y6" s="30"/>
      <c r="Z6" s="30"/>
      <c r="AA6" s="33"/>
      <c r="AB6" s="291" t="s">
        <v>7</v>
      </c>
      <c r="AC6" s="292"/>
      <c r="AD6" s="33"/>
      <c r="AE6" s="240">
        <v>65</v>
      </c>
      <c r="AF6" s="241"/>
      <c r="AG6" s="241"/>
      <c r="AH6" s="30"/>
      <c r="AI6" s="291" t="s">
        <v>9</v>
      </c>
      <c r="AJ6" s="292"/>
      <c r="AK6" s="30"/>
      <c r="AL6" s="30"/>
      <c r="AM6" s="30"/>
      <c r="AN6" s="31"/>
    </row>
    <row r="7" spans="2:69" ht="16.5" customHeight="1">
      <c r="B7" s="269" t="s">
        <v>42</v>
      </c>
      <c r="C7" s="270"/>
      <c r="D7" s="270"/>
      <c r="E7" s="270"/>
      <c r="F7" s="271"/>
      <c r="G7" s="235" t="s">
        <v>52</v>
      </c>
      <c r="H7" s="268"/>
      <c r="I7" s="268"/>
      <c r="J7" s="268"/>
      <c r="K7" s="268"/>
      <c r="L7" s="268"/>
      <c r="M7" s="236"/>
      <c r="N7" s="33"/>
      <c r="O7" s="33"/>
      <c r="P7" s="33"/>
      <c r="Q7" s="33"/>
      <c r="R7" s="33"/>
      <c r="S7" s="33"/>
      <c r="T7" s="33"/>
      <c r="U7" s="33"/>
      <c r="V7" s="33"/>
      <c r="W7" s="33"/>
      <c r="X7" s="33"/>
      <c r="Y7" s="33"/>
      <c r="Z7" s="33"/>
      <c r="AA7" s="36"/>
      <c r="AB7" s="235" t="s">
        <v>8</v>
      </c>
      <c r="AC7" s="236"/>
      <c r="AD7" s="36"/>
      <c r="AE7" s="242"/>
      <c r="AF7" s="242"/>
      <c r="AG7" s="242"/>
      <c r="AH7" s="33"/>
      <c r="AI7" s="235" t="s">
        <v>10</v>
      </c>
      <c r="AJ7" s="236"/>
      <c r="AK7" s="33"/>
      <c r="AL7" s="33"/>
      <c r="AM7" s="33"/>
      <c r="AN7" s="34"/>
    </row>
    <row r="8" spans="2:69" ht="16.5" customHeight="1">
      <c r="B8" s="29"/>
      <c r="C8" s="30"/>
      <c r="D8" s="30"/>
      <c r="E8" s="30"/>
      <c r="F8" s="31" t="s">
        <v>4</v>
      </c>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1"/>
    </row>
    <row r="9" spans="2:69" ht="16.5" customHeight="1">
      <c r="B9" s="237" t="s">
        <v>43</v>
      </c>
      <c r="C9" s="238"/>
      <c r="D9" s="238"/>
      <c r="E9" s="238"/>
      <c r="F9" s="239"/>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7"/>
    </row>
    <row r="10" spans="2:69" ht="3.75" customHeight="1">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row>
    <row r="11" spans="2:69" ht="20.100000000000001" customHeight="1">
      <c r="B11" s="38"/>
      <c r="C11" s="39"/>
      <c r="D11" s="243" t="s">
        <v>182</v>
      </c>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39"/>
      <c r="AN11" s="39"/>
    </row>
    <row r="12" spans="2:69" ht="3.75" customHeight="1">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row>
    <row r="13" spans="2:69">
      <c r="B13" s="263" t="s">
        <v>58</v>
      </c>
      <c r="C13" s="246"/>
      <c r="D13" s="246"/>
      <c r="E13" s="264"/>
      <c r="F13" s="195" t="s">
        <v>12</v>
      </c>
      <c r="G13" s="196"/>
      <c r="H13" s="196"/>
      <c r="I13" s="196"/>
      <c r="J13" s="196"/>
      <c r="K13" s="197"/>
      <c r="L13" s="198" t="s">
        <v>13</v>
      </c>
      <c r="M13" s="199"/>
      <c r="N13" s="199"/>
      <c r="O13" s="199"/>
      <c r="P13" s="200"/>
      <c r="Q13" s="224"/>
      <c r="R13" s="225"/>
      <c r="S13" s="225"/>
      <c r="T13" s="225"/>
      <c r="U13" s="225"/>
      <c r="V13" s="225"/>
      <c r="W13" s="225"/>
      <c r="X13" s="225"/>
      <c r="Y13" s="225"/>
      <c r="Z13" s="225"/>
      <c r="AA13" s="226"/>
      <c r="AB13" s="220" t="s">
        <v>16</v>
      </c>
      <c r="AC13" s="246"/>
      <c r="AD13" s="246"/>
      <c r="AE13" s="246"/>
      <c r="AF13" s="264"/>
      <c r="AG13" s="189"/>
      <c r="AH13" s="190"/>
      <c r="AI13" s="190"/>
      <c r="AJ13" s="190"/>
      <c r="AK13" s="190"/>
      <c r="AL13" s="190"/>
      <c r="AM13" s="190"/>
      <c r="AN13" s="191"/>
      <c r="AR13" s="15"/>
      <c r="AS13" s="15"/>
      <c r="AT13" s="15"/>
      <c r="AU13" s="15"/>
      <c r="AV13" s="15"/>
      <c r="AW13" s="15"/>
      <c r="AX13" s="15"/>
      <c r="AY13" s="15"/>
      <c r="AZ13" s="15"/>
      <c r="BA13" s="15"/>
      <c r="BB13" s="15"/>
      <c r="BC13" s="15"/>
      <c r="BD13" s="15"/>
    </row>
    <row r="14" spans="2:69" ht="18.75">
      <c r="B14" s="211"/>
      <c r="C14" s="265"/>
      <c r="D14" s="265"/>
      <c r="E14" s="266"/>
      <c r="F14" s="253"/>
      <c r="G14" s="254"/>
      <c r="H14" s="254"/>
      <c r="I14" s="254"/>
      <c r="J14" s="254"/>
      <c r="K14" s="255"/>
      <c r="L14" s="272" t="s">
        <v>17</v>
      </c>
      <c r="M14" s="273"/>
      <c r="N14" s="273"/>
      <c r="O14" s="273"/>
      <c r="P14" s="274"/>
      <c r="Q14" s="227"/>
      <c r="R14" s="228"/>
      <c r="S14" s="228"/>
      <c r="T14" s="228"/>
      <c r="U14" s="228"/>
      <c r="V14" s="228"/>
      <c r="W14" s="228"/>
      <c r="X14" s="228"/>
      <c r="Y14" s="228"/>
      <c r="Z14" s="228"/>
      <c r="AA14" s="229"/>
      <c r="AB14" s="211"/>
      <c r="AC14" s="265"/>
      <c r="AD14" s="265"/>
      <c r="AE14" s="265"/>
      <c r="AF14" s="266"/>
      <c r="AG14" s="192"/>
      <c r="AH14" s="193"/>
      <c r="AI14" s="193"/>
      <c r="AJ14" s="193"/>
      <c r="AK14" s="193"/>
      <c r="AL14" s="193"/>
      <c r="AM14" s="193"/>
      <c r="AN14" s="194"/>
      <c r="AR14" s="16"/>
      <c r="AS14" s="17"/>
      <c r="AT14" s="17"/>
      <c r="AU14" s="17"/>
      <c r="AV14" s="17"/>
      <c r="AW14" s="17"/>
      <c r="AY14" s="16"/>
      <c r="AZ14" s="17"/>
      <c r="BA14" s="17"/>
      <c r="BB14" s="17"/>
      <c r="BC14" s="17"/>
      <c r="BD14" s="17"/>
    </row>
    <row r="15" spans="2:69" ht="18.75">
      <c r="B15" s="212"/>
      <c r="C15" s="247"/>
      <c r="D15" s="247"/>
      <c r="E15" s="267"/>
      <c r="F15" s="256"/>
      <c r="G15" s="257"/>
      <c r="H15" s="257"/>
      <c r="I15" s="257"/>
      <c r="J15" s="257"/>
      <c r="K15" s="258"/>
      <c r="L15" s="211" t="s">
        <v>45</v>
      </c>
      <c r="M15" s="265"/>
      <c r="N15" s="265"/>
      <c r="O15" s="265"/>
      <c r="P15" s="266"/>
      <c r="Q15" s="250" t="s">
        <v>14</v>
      </c>
      <c r="R15" s="251"/>
      <c r="S15" s="63" t="s">
        <v>15</v>
      </c>
      <c r="T15" s="252" t="s">
        <v>0</v>
      </c>
      <c r="U15" s="252"/>
      <c r="V15" s="49"/>
      <c r="W15" s="7" t="s">
        <v>1</v>
      </c>
      <c r="X15" s="49"/>
      <c r="Y15" s="7" t="s">
        <v>2</v>
      </c>
      <c r="Z15" s="49"/>
      <c r="AA15" s="7" t="s">
        <v>3</v>
      </c>
      <c r="AB15" s="211"/>
      <c r="AC15" s="265"/>
      <c r="AD15" s="265"/>
      <c r="AE15" s="265"/>
      <c r="AF15" s="266"/>
      <c r="AG15" s="192"/>
      <c r="AH15" s="193"/>
      <c r="AI15" s="193"/>
      <c r="AJ15" s="193"/>
      <c r="AK15" s="193"/>
      <c r="AL15" s="193"/>
      <c r="AM15" s="193"/>
      <c r="AN15" s="194"/>
      <c r="AR15" s="17"/>
      <c r="AS15" s="17"/>
      <c r="AT15" s="17"/>
      <c r="AU15" s="17"/>
      <c r="AV15" s="17"/>
      <c r="AW15" s="17"/>
      <c r="AY15" s="17"/>
      <c r="AZ15" s="17"/>
      <c r="BA15" s="17"/>
      <c r="BB15" s="17"/>
      <c r="BC15" s="17"/>
      <c r="BD15" s="17"/>
    </row>
    <row r="16" spans="2:69" ht="38.25" customHeight="1">
      <c r="B16" s="44"/>
      <c r="C16" s="297" t="s">
        <v>183</v>
      </c>
      <c r="D16" s="297"/>
      <c r="E16" s="297"/>
      <c r="F16" s="297"/>
      <c r="G16" s="297"/>
      <c r="H16" s="297"/>
      <c r="I16" s="297"/>
      <c r="J16" s="297"/>
      <c r="K16" s="5"/>
      <c r="L16" s="42"/>
      <c r="M16" s="2"/>
      <c r="N16" s="2" t="s">
        <v>48</v>
      </c>
      <c r="O16" s="2"/>
      <c r="P16" s="294"/>
      <c r="Q16" s="295"/>
      <c r="R16" s="2" t="s">
        <v>1</v>
      </c>
      <c r="S16" s="214"/>
      <c r="T16" s="249"/>
      <c r="U16" s="2" t="s">
        <v>2</v>
      </c>
      <c r="V16" s="214"/>
      <c r="W16" s="249"/>
      <c r="X16" s="2" t="s">
        <v>3</v>
      </c>
      <c r="Y16" s="2"/>
      <c r="Z16" s="2"/>
      <c r="AA16" s="47"/>
      <c r="AB16" s="47"/>
      <c r="AC16" s="47"/>
      <c r="AD16" s="47"/>
      <c r="AE16" s="47"/>
      <c r="AF16" s="47"/>
      <c r="AG16" s="47"/>
      <c r="AH16" s="2"/>
      <c r="AI16" s="48"/>
      <c r="AJ16" s="48"/>
      <c r="AK16" s="50"/>
      <c r="AL16" s="51"/>
      <c r="AM16" s="48"/>
      <c r="AN16" s="52"/>
      <c r="BQ16" s="14"/>
    </row>
    <row r="17" spans="2:69" ht="38.25" customHeight="1">
      <c r="B17" s="44"/>
      <c r="C17" s="297" t="s">
        <v>220</v>
      </c>
      <c r="D17" s="330"/>
      <c r="E17" s="330"/>
      <c r="F17" s="330"/>
      <c r="G17" s="330"/>
      <c r="H17" s="330"/>
      <c r="I17" s="330"/>
      <c r="J17" s="330"/>
      <c r="K17" s="5"/>
      <c r="L17" s="44"/>
      <c r="M17" s="4" t="s">
        <v>205</v>
      </c>
      <c r="N17" s="2" t="s">
        <v>15</v>
      </c>
      <c r="O17" s="2" t="s">
        <v>206</v>
      </c>
      <c r="P17" s="161"/>
      <c r="Q17" s="331" t="s">
        <v>218</v>
      </c>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3"/>
      <c r="BQ17" s="14"/>
    </row>
    <row r="18" spans="2:69" ht="24.95" customHeight="1">
      <c r="B18" s="44"/>
      <c r="C18" s="201" t="s">
        <v>189</v>
      </c>
      <c r="D18" s="202"/>
      <c r="E18" s="202"/>
      <c r="F18" s="202"/>
      <c r="G18" s="202"/>
      <c r="H18" s="202"/>
      <c r="I18" s="202"/>
      <c r="J18" s="202"/>
      <c r="K18" s="5"/>
      <c r="L18" s="44"/>
      <c r="M18" s="183" t="s">
        <v>188</v>
      </c>
      <c r="O18" s="7" t="s">
        <v>207</v>
      </c>
      <c r="P18" s="160"/>
      <c r="Q18" s="160"/>
      <c r="R18" s="30"/>
      <c r="S18" s="145"/>
      <c r="T18" s="30"/>
      <c r="U18" s="30"/>
      <c r="V18" s="145"/>
      <c r="W18" s="146"/>
      <c r="X18" s="30"/>
      <c r="Y18" s="30"/>
      <c r="Z18" s="4"/>
      <c r="AA18" s="4"/>
      <c r="AB18" s="4"/>
      <c r="AC18" s="4"/>
      <c r="AD18" s="4"/>
      <c r="AE18" s="4"/>
      <c r="AF18" s="4"/>
      <c r="AG18" s="4"/>
      <c r="AH18" s="4"/>
      <c r="AI18" s="147"/>
      <c r="AJ18" s="147"/>
      <c r="AK18" s="148"/>
      <c r="AL18" s="149"/>
      <c r="AM18" s="147"/>
      <c r="AN18" s="53"/>
      <c r="BQ18" s="14"/>
    </row>
    <row r="19" spans="2:69" ht="27.95" customHeight="1">
      <c r="B19" s="203" t="s">
        <v>190</v>
      </c>
      <c r="C19" s="204"/>
      <c r="D19" s="204"/>
      <c r="E19" s="204"/>
      <c r="F19" s="204"/>
      <c r="G19" s="204"/>
      <c r="H19" s="204"/>
      <c r="I19" s="204"/>
      <c r="J19" s="204"/>
      <c r="K19" s="205"/>
      <c r="L19" s="150"/>
      <c r="M19" s="179" t="s">
        <v>188</v>
      </c>
      <c r="N19" s="151"/>
      <c r="O19" s="151" t="s">
        <v>208</v>
      </c>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3"/>
      <c r="BQ19" s="14"/>
    </row>
    <row r="20" spans="2:69" ht="20.45" customHeight="1">
      <c r="B20" s="44"/>
      <c r="C20" s="206" t="s">
        <v>51</v>
      </c>
      <c r="D20" s="202"/>
      <c r="E20" s="202"/>
      <c r="F20" s="202"/>
      <c r="G20" s="202"/>
      <c r="H20" s="202"/>
      <c r="I20" s="202"/>
      <c r="J20" s="202"/>
      <c r="K20" s="5"/>
      <c r="L20" s="155"/>
      <c r="M20" s="156"/>
      <c r="N20" s="156" t="s">
        <v>48</v>
      </c>
      <c r="O20" s="156"/>
      <c r="P20" s="357"/>
      <c r="Q20" s="358"/>
      <c r="R20" s="156" t="s">
        <v>1</v>
      </c>
      <c r="S20" s="217"/>
      <c r="T20" s="218"/>
      <c r="U20" s="156" t="s">
        <v>2</v>
      </c>
      <c r="V20" s="217"/>
      <c r="W20" s="218"/>
      <c r="X20" s="156" t="s">
        <v>18</v>
      </c>
      <c r="Y20" s="156"/>
      <c r="Z20" s="156"/>
      <c r="AA20" s="156" t="s">
        <v>48</v>
      </c>
      <c r="AB20" s="156"/>
      <c r="AC20" s="217"/>
      <c r="AD20" s="218"/>
      <c r="AE20" s="156" t="s">
        <v>1</v>
      </c>
      <c r="AF20" s="217"/>
      <c r="AG20" s="218"/>
      <c r="AH20" s="156" t="s">
        <v>2</v>
      </c>
      <c r="AI20" s="217"/>
      <c r="AJ20" s="218"/>
      <c r="AK20" s="156" t="s">
        <v>19</v>
      </c>
      <c r="AL20" s="156"/>
      <c r="AM20" s="156"/>
      <c r="AN20" s="157"/>
      <c r="BQ20" s="14"/>
    </row>
    <row r="21" spans="2:69" ht="21" customHeight="1">
      <c r="B21" s="43"/>
      <c r="C21" s="207"/>
      <c r="D21" s="207"/>
      <c r="E21" s="207"/>
      <c r="F21" s="207"/>
      <c r="G21" s="207"/>
      <c r="H21" s="207"/>
      <c r="I21" s="207"/>
      <c r="J21" s="207"/>
      <c r="K21" s="154"/>
      <c r="L21" s="208" t="s">
        <v>203</v>
      </c>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10"/>
      <c r="BQ21" s="14"/>
    </row>
    <row r="22" spans="2:69" ht="54.6" customHeight="1">
      <c r="B22" s="44"/>
      <c r="C22" s="206" t="s">
        <v>187</v>
      </c>
      <c r="D22" s="206"/>
      <c r="E22" s="206"/>
      <c r="F22" s="206"/>
      <c r="G22" s="206"/>
      <c r="H22" s="206"/>
      <c r="I22" s="206"/>
      <c r="J22" s="206"/>
      <c r="K22" s="5"/>
      <c r="L22" s="44"/>
      <c r="M22" s="4"/>
      <c r="N22" s="4" t="s">
        <v>48</v>
      </c>
      <c r="O22" s="4"/>
      <c r="P22" s="335"/>
      <c r="Q22" s="336"/>
      <c r="R22" s="4" t="s">
        <v>1</v>
      </c>
      <c r="S22" s="335"/>
      <c r="T22" s="336"/>
      <c r="U22" s="219" t="s">
        <v>65</v>
      </c>
      <c r="V22" s="219"/>
      <c r="W22" s="2"/>
      <c r="X22" s="230" t="s">
        <v>233</v>
      </c>
      <c r="Y22" s="231"/>
      <c r="Z22" s="231"/>
      <c r="AA22" s="231"/>
      <c r="AB22" s="231"/>
      <c r="AC22" s="231"/>
      <c r="AD22" s="231"/>
      <c r="AE22" s="231"/>
      <c r="AF22" s="231"/>
      <c r="AG22" s="231"/>
      <c r="AH22" s="231"/>
      <c r="AI22" s="231"/>
      <c r="AJ22" s="231"/>
      <c r="AK22" s="231"/>
      <c r="AL22" s="231"/>
      <c r="AM22" s="231"/>
      <c r="AN22" s="232"/>
      <c r="BQ22" s="14"/>
    </row>
    <row r="23" spans="2:69" ht="30.6" customHeight="1">
      <c r="B23" s="221" t="s">
        <v>235</v>
      </c>
      <c r="C23" s="222"/>
      <c r="D23" s="186"/>
      <c r="E23" s="223" t="s">
        <v>234</v>
      </c>
      <c r="F23" s="223"/>
      <c r="G23" s="223"/>
      <c r="H23" s="223"/>
      <c r="I23" s="223"/>
      <c r="J23" s="223"/>
      <c r="K23" s="223"/>
      <c r="L23" s="223"/>
      <c r="M23" s="223"/>
      <c r="N23" s="223"/>
      <c r="O23" s="223"/>
      <c r="P23" s="223"/>
      <c r="Q23" s="223"/>
      <c r="R23" s="223"/>
      <c r="S23" s="223"/>
      <c r="T23" s="223"/>
      <c r="U23" s="223"/>
      <c r="V23" s="47"/>
      <c r="W23" s="47"/>
      <c r="X23" s="47"/>
      <c r="Y23" s="47"/>
      <c r="Z23" s="47"/>
      <c r="AA23" s="47"/>
      <c r="AB23" s="56"/>
      <c r="AC23" s="213" t="s">
        <v>85</v>
      </c>
      <c r="AD23" s="213"/>
      <c r="AE23" s="214"/>
      <c r="AF23" s="214"/>
      <c r="AG23" s="215" t="s">
        <v>66</v>
      </c>
      <c r="AH23" s="215"/>
      <c r="AI23" s="2"/>
      <c r="AJ23" s="159"/>
      <c r="AK23" s="159"/>
      <c r="AL23" s="158" t="s">
        <v>67</v>
      </c>
      <c r="AM23" s="158"/>
      <c r="AN23" s="5"/>
      <c r="BQ23" s="14"/>
    </row>
    <row r="24" spans="2:69" ht="29.1" customHeight="1">
      <c r="B24" s="318" t="s">
        <v>231</v>
      </c>
      <c r="C24" s="319"/>
      <c r="D24" s="47" t="s">
        <v>188</v>
      </c>
      <c r="E24" s="223" t="s">
        <v>219</v>
      </c>
      <c r="F24" s="324"/>
      <c r="G24" s="324"/>
      <c r="H24" s="324"/>
      <c r="I24" s="324"/>
      <c r="J24" s="324"/>
      <c r="K24" s="324"/>
      <c r="L24" s="324"/>
      <c r="M24" s="324"/>
      <c r="N24" s="324"/>
      <c r="O24" s="324"/>
      <c r="P24" s="324"/>
      <c r="Q24" s="324"/>
      <c r="R24" s="324"/>
      <c r="S24" s="324"/>
      <c r="T24" s="324"/>
      <c r="U24" s="324"/>
      <c r="V24" s="324"/>
      <c r="W24" s="324"/>
      <c r="X24" s="324"/>
      <c r="Y24" s="324"/>
      <c r="Z24" s="324"/>
      <c r="AA24" s="324"/>
      <c r="AB24" s="325"/>
      <c r="AC24" s="213" t="s">
        <v>85</v>
      </c>
      <c r="AD24" s="213"/>
      <c r="AE24" s="214"/>
      <c r="AF24" s="214"/>
      <c r="AG24" s="215" t="s">
        <v>66</v>
      </c>
      <c r="AH24" s="215"/>
      <c r="AI24" s="2"/>
      <c r="AJ24" s="159"/>
      <c r="AK24" s="159"/>
      <c r="AL24" s="158" t="s">
        <v>67</v>
      </c>
      <c r="AM24" s="4"/>
      <c r="AN24" s="5"/>
      <c r="BQ24" s="14"/>
    </row>
    <row r="25" spans="2:69" ht="27" customHeight="1">
      <c r="B25" s="320"/>
      <c r="C25" s="321"/>
      <c r="D25" s="36" t="s">
        <v>188</v>
      </c>
      <c r="E25" s="223" t="s">
        <v>230</v>
      </c>
      <c r="F25" s="324"/>
      <c r="G25" s="324"/>
      <c r="H25" s="324"/>
      <c r="I25" s="324"/>
      <c r="J25" s="324"/>
      <c r="K25" s="324"/>
      <c r="L25" s="324"/>
      <c r="M25" s="324"/>
      <c r="N25" s="324"/>
      <c r="O25" s="324"/>
      <c r="P25" s="324"/>
      <c r="Q25" s="324"/>
      <c r="R25" s="324"/>
      <c r="S25" s="324"/>
      <c r="T25" s="324"/>
      <c r="U25" s="324"/>
      <c r="V25" s="324"/>
      <c r="W25" s="324"/>
      <c r="X25" s="47"/>
      <c r="Y25" s="47"/>
      <c r="Z25" s="47"/>
      <c r="AA25" s="47"/>
      <c r="AB25" s="56"/>
      <c r="AC25" s="216" t="s">
        <v>106</v>
      </c>
      <c r="AD25" s="216"/>
      <c r="AE25" s="214"/>
      <c r="AF25" s="214"/>
      <c r="AG25" s="215" t="s">
        <v>66</v>
      </c>
      <c r="AH25" s="215"/>
      <c r="AI25" s="2"/>
      <c r="AJ25" s="159"/>
      <c r="AK25" s="159"/>
      <c r="AL25" s="158" t="s">
        <v>67</v>
      </c>
      <c r="AM25" s="4"/>
      <c r="AN25" s="5"/>
      <c r="BQ25" s="14"/>
    </row>
    <row r="26" spans="2:69" ht="21" customHeight="1">
      <c r="B26" s="211"/>
      <c r="C26" s="429" t="s">
        <v>76</v>
      </c>
      <c r="D26" s="430"/>
      <c r="E26" s="430"/>
      <c r="F26" s="430"/>
      <c r="G26" s="430"/>
      <c r="H26" s="430"/>
      <c r="I26" s="430"/>
      <c r="J26" s="430"/>
      <c r="K26" s="273"/>
      <c r="L26" s="298"/>
      <c r="M26" s="261"/>
      <c r="N26" s="261"/>
      <c r="O26" s="261"/>
      <c r="P26" s="261"/>
      <c r="Q26" s="261"/>
      <c r="R26" s="261"/>
      <c r="S26" s="261"/>
      <c r="T26" s="261"/>
      <c r="U26" s="265" t="s">
        <v>22</v>
      </c>
      <c r="V26" s="57"/>
      <c r="W26" s="220"/>
      <c r="X26" s="245" t="s">
        <v>74</v>
      </c>
      <c r="Y26" s="245"/>
      <c r="Z26" s="245"/>
      <c r="AA26" s="245"/>
      <c r="AB26" s="245"/>
      <c r="AC26" s="245"/>
      <c r="AD26" s="245"/>
      <c r="AE26" s="245"/>
      <c r="AF26" s="246"/>
      <c r="AG26" s="54"/>
      <c r="AH26" s="259"/>
      <c r="AI26" s="259"/>
      <c r="AJ26" s="259"/>
      <c r="AK26" s="355" t="s">
        <v>71</v>
      </c>
      <c r="AL26" s="355"/>
      <c r="AM26" s="355"/>
      <c r="AN26" s="53"/>
      <c r="AR26" s="26"/>
      <c r="AS26" s="26"/>
      <c r="AT26" s="26"/>
      <c r="AU26" s="26"/>
      <c r="AV26" s="26"/>
      <c r="AW26" s="26"/>
      <c r="AX26" s="26"/>
      <c r="AY26" s="26"/>
      <c r="AZ26" s="26"/>
      <c r="BA26" s="26"/>
      <c r="BB26" s="26"/>
      <c r="BC26" s="26"/>
      <c r="BD26" s="26"/>
    </row>
    <row r="27" spans="2:69" ht="21" customHeight="1">
      <c r="B27" s="212"/>
      <c r="C27" s="248" t="s">
        <v>72</v>
      </c>
      <c r="D27" s="248"/>
      <c r="E27" s="248"/>
      <c r="F27" s="248"/>
      <c r="G27" s="248"/>
      <c r="H27" s="248"/>
      <c r="I27" s="248"/>
      <c r="J27" s="248"/>
      <c r="K27" s="296"/>
      <c r="L27" s="299"/>
      <c r="M27" s="262"/>
      <c r="N27" s="262"/>
      <c r="O27" s="262"/>
      <c r="P27" s="262"/>
      <c r="Q27" s="262"/>
      <c r="R27" s="262"/>
      <c r="S27" s="262"/>
      <c r="T27" s="262"/>
      <c r="U27" s="247"/>
      <c r="V27" s="11"/>
      <c r="W27" s="212"/>
      <c r="X27" s="248" t="s">
        <v>75</v>
      </c>
      <c r="Y27" s="248"/>
      <c r="Z27" s="248"/>
      <c r="AA27" s="248"/>
      <c r="AB27" s="248"/>
      <c r="AC27" s="248"/>
      <c r="AD27" s="248"/>
      <c r="AE27" s="248"/>
      <c r="AF27" s="247"/>
      <c r="AG27" s="55"/>
      <c r="AH27" s="260"/>
      <c r="AI27" s="260"/>
      <c r="AJ27" s="260"/>
      <c r="AK27" s="356"/>
      <c r="AL27" s="356"/>
      <c r="AM27" s="356"/>
      <c r="AN27" s="12"/>
      <c r="AR27" s="26"/>
      <c r="AS27" s="26"/>
      <c r="AT27" s="26"/>
      <c r="AU27" s="26"/>
      <c r="AV27" s="26"/>
      <c r="AW27" s="26"/>
      <c r="AX27" s="26"/>
      <c r="AY27" s="26"/>
      <c r="AZ27" s="26"/>
      <c r="BA27" s="26"/>
      <c r="BB27" s="26"/>
      <c r="BC27" s="26"/>
      <c r="BD27" s="26"/>
    </row>
    <row r="28" spans="2:69" ht="21" customHeight="1">
      <c r="B28" s="220" t="s">
        <v>191</v>
      </c>
      <c r="C28" s="341"/>
      <c r="D28" s="341"/>
      <c r="E28" s="341"/>
      <c r="F28" s="341"/>
      <c r="G28" s="341"/>
      <c r="H28" s="341"/>
      <c r="I28" s="341"/>
      <c r="J28" s="341"/>
      <c r="K28" s="342"/>
      <c r="L28" s="300"/>
      <c r="M28" s="301"/>
      <c r="N28" s="301"/>
      <c r="O28" s="301"/>
      <c r="P28" s="301"/>
      <c r="Q28" s="301"/>
      <c r="R28" s="301"/>
      <c r="S28" s="301"/>
      <c r="T28" s="301"/>
      <c r="U28" s="246" t="s">
        <v>22</v>
      </c>
      <c r="V28" s="5"/>
      <c r="W28" s="337" t="s">
        <v>180</v>
      </c>
      <c r="X28" s="337"/>
      <c r="Y28" s="337"/>
      <c r="Z28" s="337"/>
      <c r="AA28" s="337"/>
      <c r="AB28" s="337"/>
      <c r="AC28" s="337"/>
      <c r="AD28" s="337"/>
      <c r="AE28" s="337"/>
      <c r="AF28" s="337"/>
      <c r="AG28" s="337"/>
      <c r="AH28" s="337"/>
      <c r="AI28" s="337"/>
      <c r="AJ28" s="337"/>
      <c r="AK28" s="337"/>
      <c r="AL28" s="337"/>
      <c r="AM28" s="337"/>
      <c r="AN28" s="338"/>
      <c r="AR28" s="26"/>
      <c r="AS28" s="26"/>
      <c r="AT28" s="26"/>
      <c r="AU28" s="26"/>
      <c r="AV28" s="26"/>
      <c r="AW28" s="26"/>
      <c r="AX28" s="26"/>
      <c r="AY28" s="26"/>
      <c r="AZ28" s="26"/>
      <c r="BA28" s="26"/>
      <c r="BB28" s="26"/>
      <c r="BC28" s="26"/>
      <c r="BD28" s="26"/>
    </row>
    <row r="29" spans="2:69" ht="21" customHeight="1">
      <c r="B29" s="143"/>
      <c r="C29" s="248" t="s">
        <v>86</v>
      </c>
      <c r="D29" s="248"/>
      <c r="E29" s="248"/>
      <c r="F29" s="248"/>
      <c r="G29" s="248"/>
      <c r="H29" s="248"/>
      <c r="I29" s="248"/>
      <c r="J29" s="248"/>
      <c r="K29" s="142"/>
      <c r="L29" s="299"/>
      <c r="M29" s="262"/>
      <c r="N29" s="262"/>
      <c r="O29" s="262"/>
      <c r="P29" s="262"/>
      <c r="Q29" s="262"/>
      <c r="R29" s="262"/>
      <c r="S29" s="262"/>
      <c r="T29" s="262"/>
      <c r="U29" s="247"/>
      <c r="V29" s="10"/>
      <c r="W29" s="339"/>
      <c r="X29" s="339"/>
      <c r="Y29" s="339"/>
      <c r="Z29" s="339"/>
      <c r="AA29" s="339"/>
      <c r="AB29" s="339"/>
      <c r="AC29" s="339"/>
      <c r="AD29" s="339"/>
      <c r="AE29" s="339"/>
      <c r="AF29" s="339"/>
      <c r="AG29" s="339"/>
      <c r="AH29" s="339"/>
      <c r="AI29" s="339"/>
      <c r="AJ29" s="339"/>
      <c r="AK29" s="339"/>
      <c r="AL29" s="339"/>
      <c r="AM29" s="339"/>
      <c r="AN29" s="340"/>
      <c r="AR29" s="26"/>
      <c r="AS29" s="26"/>
      <c r="AT29" s="26"/>
      <c r="AU29" s="26"/>
      <c r="AV29" s="26"/>
      <c r="AW29" s="26"/>
      <c r="AX29" s="26"/>
      <c r="AY29" s="26"/>
      <c r="AZ29" s="26"/>
      <c r="BA29" s="26"/>
      <c r="BB29" s="26"/>
      <c r="BC29" s="26"/>
      <c r="BD29" s="26"/>
    </row>
    <row r="30" spans="2:69" ht="53.1" customHeight="1">
      <c r="B30" s="139"/>
      <c r="C30" s="223" t="s">
        <v>181</v>
      </c>
      <c r="D30" s="223"/>
      <c r="E30" s="223"/>
      <c r="F30" s="223"/>
      <c r="G30" s="223"/>
      <c r="H30" s="223"/>
      <c r="I30" s="223"/>
      <c r="J30" s="223"/>
      <c r="K30" s="140"/>
      <c r="L30" s="141"/>
      <c r="M30" s="351"/>
      <c r="N30" s="351"/>
      <c r="O30" s="351"/>
      <c r="P30" s="351"/>
      <c r="Q30" s="351"/>
      <c r="R30" s="351"/>
      <c r="S30" s="351"/>
      <c r="T30" s="351"/>
      <c r="U30" s="140" t="s">
        <v>22</v>
      </c>
      <c r="V30" s="3"/>
      <c r="W30" s="352" t="s">
        <v>238</v>
      </c>
      <c r="X30" s="353"/>
      <c r="Y30" s="353"/>
      <c r="Z30" s="353"/>
      <c r="AA30" s="353"/>
      <c r="AB30" s="353"/>
      <c r="AC30" s="353"/>
      <c r="AD30" s="353"/>
      <c r="AE30" s="353"/>
      <c r="AF30" s="353"/>
      <c r="AG30" s="353"/>
      <c r="AH30" s="353"/>
      <c r="AI30" s="353"/>
      <c r="AJ30" s="353"/>
      <c r="AK30" s="353"/>
      <c r="AL30" s="353"/>
      <c r="AM30" s="353"/>
      <c r="AN30" s="354"/>
      <c r="AR30" s="26"/>
      <c r="AS30" s="26"/>
      <c r="AT30" s="26"/>
      <c r="AU30" s="26"/>
      <c r="AV30" s="26"/>
      <c r="AW30" s="26"/>
      <c r="AX30" s="26"/>
      <c r="AY30" s="26"/>
      <c r="AZ30" s="26"/>
      <c r="BA30" s="26"/>
      <c r="BB30" s="26"/>
      <c r="BC30" s="26"/>
      <c r="BD30" s="26"/>
    </row>
    <row r="31" spans="2:69">
      <c r="B31" s="6"/>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8"/>
    </row>
    <row r="32" spans="2:69" s="20" customFormat="1">
      <c r="B32" s="182" t="s">
        <v>226</v>
      </c>
      <c r="C32" s="180"/>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21"/>
      <c r="AI32" s="21"/>
      <c r="AJ32" s="21"/>
      <c r="AK32" s="21"/>
      <c r="AL32" s="21"/>
      <c r="AM32" s="21"/>
      <c r="AN32" s="64"/>
    </row>
    <row r="33" spans="2:40">
      <c r="B33" s="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8"/>
    </row>
    <row r="34" spans="2:40" ht="15" customHeight="1">
      <c r="B34" s="6"/>
      <c r="C34" s="7"/>
      <c r="D34" s="7" t="s">
        <v>23</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8"/>
    </row>
    <row r="35" spans="2:40">
      <c r="B35" s="6"/>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8"/>
    </row>
    <row r="36" spans="2:40" ht="14.25">
      <c r="B36" s="6"/>
      <c r="C36" s="7"/>
      <c r="D36" s="7"/>
      <c r="E36" s="7" t="s">
        <v>48</v>
      </c>
      <c r="F36" s="7"/>
      <c r="G36" s="304"/>
      <c r="H36" s="305"/>
      <c r="I36" s="7" t="s">
        <v>1</v>
      </c>
      <c r="J36" s="304"/>
      <c r="K36" s="305"/>
      <c r="L36" s="7" t="s">
        <v>2</v>
      </c>
      <c r="M36" s="233"/>
      <c r="N36" s="234"/>
      <c r="O36" s="7" t="s">
        <v>3</v>
      </c>
      <c r="P36" s="7"/>
      <c r="Q36" s="7"/>
      <c r="R36" s="7"/>
      <c r="S36" s="7"/>
      <c r="T36" s="7"/>
      <c r="U36" s="7"/>
      <c r="V36" s="7"/>
      <c r="W36" s="7"/>
      <c r="X36" s="7"/>
      <c r="Y36" s="7"/>
      <c r="Z36" s="7"/>
      <c r="AA36" s="7"/>
      <c r="AB36" s="7"/>
      <c r="AC36" s="7"/>
      <c r="AD36" s="7"/>
      <c r="AE36" s="7"/>
      <c r="AF36" s="7"/>
      <c r="AG36" s="7"/>
      <c r="AH36" s="7"/>
      <c r="AI36" s="7"/>
      <c r="AJ36" s="7"/>
      <c r="AK36" s="7"/>
      <c r="AL36" s="7"/>
      <c r="AM36" s="7"/>
      <c r="AN36" s="8"/>
    </row>
    <row r="37" spans="2:40" ht="18.75" customHeight="1">
      <c r="B37" s="6"/>
      <c r="C37" s="7"/>
      <c r="D37" s="7"/>
      <c r="E37" s="7"/>
      <c r="F37" s="7"/>
      <c r="G37" s="7"/>
      <c r="H37" s="7"/>
      <c r="I37" s="7"/>
      <c r="J37" s="7"/>
      <c r="K37" s="7"/>
      <c r="L37" s="7"/>
      <c r="M37" s="7"/>
      <c r="N37" s="7"/>
      <c r="O37" s="7"/>
      <c r="P37" s="7"/>
      <c r="Q37" s="7"/>
      <c r="R37" s="7"/>
      <c r="S37" s="7"/>
      <c r="T37" s="7"/>
      <c r="U37" s="7"/>
      <c r="V37" s="7"/>
      <c r="W37" s="7" t="s">
        <v>25</v>
      </c>
      <c r="X37" s="7"/>
      <c r="Y37" s="7"/>
      <c r="Z37" s="302"/>
      <c r="AA37" s="303"/>
      <c r="AB37" s="303"/>
      <c r="AC37" s="303"/>
      <c r="AD37" s="303"/>
      <c r="AE37" s="303"/>
      <c r="AF37" s="303"/>
      <c r="AG37" s="303"/>
      <c r="AH37" s="303"/>
      <c r="AI37" s="303"/>
      <c r="AJ37" s="303"/>
      <c r="AK37" s="303"/>
      <c r="AL37" s="303"/>
      <c r="AM37" s="303"/>
      <c r="AN37" s="8"/>
    </row>
    <row r="38" spans="2:40">
      <c r="B38" s="6"/>
      <c r="C38" s="7"/>
      <c r="D38" s="7"/>
      <c r="E38" s="7"/>
      <c r="F38" s="7"/>
      <c r="G38" s="7"/>
      <c r="H38" s="7"/>
      <c r="I38" s="7"/>
      <c r="J38" s="7"/>
      <c r="K38" s="7"/>
      <c r="L38" s="7"/>
      <c r="M38" s="7"/>
      <c r="N38" s="7"/>
      <c r="O38" s="7"/>
      <c r="P38" s="7"/>
      <c r="Q38" s="7"/>
      <c r="R38" s="7"/>
      <c r="S38" s="7" t="s">
        <v>24</v>
      </c>
      <c r="T38" s="7"/>
      <c r="U38" s="7"/>
      <c r="V38" s="7"/>
      <c r="W38" s="7"/>
      <c r="X38" s="7"/>
      <c r="Y38" s="7"/>
      <c r="Z38" s="7"/>
      <c r="AA38" s="7"/>
      <c r="AB38" s="7"/>
      <c r="AC38" s="7"/>
      <c r="AD38" s="7"/>
      <c r="AE38" s="7"/>
      <c r="AF38" s="7"/>
      <c r="AG38" s="7"/>
      <c r="AH38" s="7"/>
      <c r="AI38" s="7"/>
      <c r="AJ38" s="7"/>
      <c r="AK38" s="7"/>
      <c r="AL38" s="7"/>
      <c r="AM38" s="7"/>
      <c r="AN38" s="8"/>
    </row>
    <row r="39" spans="2:40" ht="18.75" customHeight="1">
      <c r="B39" s="6"/>
      <c r="C39" s="7"/>
      <c r="D39" s="7"/>
      <c r="E39" s="7"/>
      <c r="F39" s="7"/>
      <c r="G39" s="7"/>
      <c r="H39" s="7"/>
      <c r="I39" s="7"/>
      <c r="J39" s="7"/>
      <c r="K39" s="7"/>
      <c r="L39" s="7"/>
      <c r="M39" s="7"/>
      <c r="N39" s="7"/>
      <c r="O39" s="7"/>
      <c r="P39" s="7"/>
      <c r="Q39" s="7"/>
      <c r="R39" s="7"/>
      <c r="S39" s="7"/>
      <c r="T39" s="7"/>
      <c r="U39" s="7"/>
      <c r="V39" s="7"/>
      <c r="W39" s="7" t="s">
        <v>26</v>
      </c>
      <c r="X39" s="7"/>
      <c r="Y39" s="7"/>
      <c r="Z39" s="304"/>
      <c r="AA39" s="304"/>
      <c r="AB39" s="304"/>
      <c r="AC39" s="304"/>
      <c r="AD39" s="304"/>
      <c r="AE39" s="304"/>
      <c r="AF39" s="304"/>
      <c r="AG39" s="304"/>
      <c r="AH39" s="304"/>
      <c r="AI39" s="304"/>
      <c r="AJ39" s="304"/>
      <c r="AK39" s="304"/>
      <c r="AL39" s="304"/>
      <c r="AM39" s="304"/>
      <c r="AN39" s="8"/>
    </row>
    <row r="40" spans="2:40" ht="6" customHeight="1">
      <c r="B40" s="43"/>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10"/>
    </row>
    <row r="41" spans="2:40">
      <c r="B41" s="44"/>
      <c r="C41" s="199" t="s">
        <v>53</v>
      </c>
      <c r="D41" s="199"/>
      <c r="E41" s="199"/>
      <c r="F41" s="199"/>
      <c r="G41" s="199"/>
      <c r="H41" s="199"/>
      <c r="I41" s="199"/>
      <c r="J41" s="5"/>
      <c r="K41" s="4"/>
      <c r="L41" s="45" t="s">
        <v>27</v>
      </c>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5"/>
    </row>
    <row r="42" spans="2:40">
      <c r="B42" s="6"/>
      <c r="C42" s="334"/>
      <c r="D42" s="334"/>
      <c r="E42" s="334"/>
      <c r="F42" s="334"/>
      <c r="G42" s="334"/>
      <c r="H42" s="334"/>
      <c r="I42" s="334"/>
      <c r="J42" s="8"/>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8"/>
    </row>
    <row r="43" spans="2:40" ht="14.25">
      <c r="B43" s="6"/>
      <c r="C43" s="327" t="s">
        <v>84</v>
      </c>
      <c r="D43" s="327"/>
      <c r="E43" s="327"/>
      <c r="F43" s="327"/>
      <c r="G43" s="327"/>
      <c r="H43" s="327"/>
      <c r="I43" s="327"/>
      <c r="J43" s="8"/>
      <c r="K43" s="7"/>
      <c r="L43" s="7"/>
      <c r="M43" s="7"/>
      <c r="N43" s="7"/>
      <c r="O43" s="7"/>
      <c r="P43" s="7" t="s">
        <v>48</v>
      </c>
      <c r="Q43" s="7"/>
      <c r="R43" s="46"/>
      <c r="S43" s="46"/>
      <c r="T43" s="7" t="s">
        <v>1</v>
      </c>
      <c r="U43" s="46"/>
      <c r="V43" s="46"/>
      <c r="W43" s="7" t="s">
        <v>2</v>
      </c>
      <c r="X43" s="46"/>
      <c r="Y43" s="46"/>
      <c r="Z43" s="7" t="s">
        <v>3</v>
      </c>
      <c r="AA43" s="7"/>
      <c r="AB43" s="7"/>
      <c r="AC43" s="7"/>
      <c r="AD43" s="7"/>
      <c r="AE43" s="7"/>
      <c r="AF43" s="7"/>
      <c r="AG43" s="7"/>
      <c r="AH43" s="7"/>
      <c r="AI43" s="7"/>
      <c r="AJ43" s="7"/>
      <c r="AK43" s="7"/>
      <c r="AL43" s="7"/>
      <c r="AM43" s="7"/>
      <c r="AN43" s="8"/>
    </row>
    <row r="44" spans="2:40">
      <c r="B44" s="6"/>
      <c r="C44" s="327"/>
      <c r="D44" s="327"/>
      <c r="E44" s="327"/>
      <c r="F44" s="327"/>
      <c r="G44" s="327"/>
      <c r="H44" s="327"/>
      <c r="I44" s="327"/>
      <c r="J44" s="8"/>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8"/>
    </row>
    <row r="45" spans="2:40">
      <c r="B45" s="6"/>
      <c r="C45" s="327"/>
      <c r="D45" s="327"/>
      <c r="E45" s="327"/>
      <c r="F45" s="327"/>
      <c r="G45" s="327"/>
      <c r="H45" s="327"/>
      <c r="I45" s="327"/>
      <c r="J45" s="8"/>
      <c r="K45" s="7"/>
      <c r="L45" s="7"/>
      <c r="M45" s="7"/>
      <c r="N45" s="7"/>
      <c r="O45" s="7"/>
      <c r="P45" s="7"/>
      <c r="Q45" s="7"/>
      <c r="R45" s="7"/>
      <c r="S45" s="7"/>
      <c r="T45" s="7"/>
      <c r="U45" s="7"/>
      <c r="V45" s="7"/>
      <c r="W45" s="7"/>
      <c r="X45" s="7"/>
      <c r="Y45" s="7"/>
      <c r="Z45" s="7" t="s">
        <v>28</v>
      </c>
      <c r="AA45" s="7"/>
      <c r="AB45" s="7"/>
      <c r="AC45" s="328"/>
      <c r="AD45" s="329"/>
      <c r="AE45" s="329"/>
      <c r="AF45" s="329"/>
      <c r="AG45" s="329"/>
      <c r="AH45" s="329"/>
      <c r="AI45" s="329"/>
      <c r="AJ45" s="329"/>
      <c r="AK45" s="329"/>
      <c r="AL45" s="329"/>
      <c r="AM45" s="329"/>
      <c r="AN45" s="8"/>
    </row>
    <row r="46" spans="2:40">
      <c r="B46" s="6"/>
      <c r="C46" s="327"/>
      <c r="D46" s="327"/>
      <c r="E46" s="327"/>
      <c r="F46" s="327"/>
      <c r="G46" s="327"/>
      <c r="H46" s="327"/>
      <c r="I46" s="327"/>
      <c r="J46" s="8"/>
      <c r="K46" s="7"/>
      <c r="L46" s="7"/>
      <c r="M46" s="7"/>
      <c r="N46" s="7"/>
      <c r="O46" s="7"/>
      <c r="P46" s="7"/>
      <c r="Q46" s="7"/>
      <c r="R46" s="7"/>
      <c r="S46" s="7"/>
      <c r="T46" s="7"/>
      <c r="U46" s="316" t="s">
        <v>44</v>
      </c>
      <c r="V46" s="317"/>
      <c r="W46" s="317"/>
      <c r="X46" s="317"/>
      <c r="Y46" s="7"/>
      <c r="Z46" s="7"/>
      <c r="AA46" s="7"/>
      <c r="AB46" s="7"/>
      <c r="AC46" s="7"/>
      <c r="AD46" s="7"/>
      <c r="AE46" s="7"/>
      <c r="AF46" s="7"/>
      <c r="AG46" s="7"/>
      <c r="AH46" s="7"/>
      <c r="AI46" s="7"/>
      <c r="AJ46" s="7"/>
      <c r="AN46" s="8"/>
    </row>
    <row r="47" spans="2:40">
      <c r="B47" s="6"/>
      <c r="C47" s="327"/>
      <c r="D47" s="327"/>
      <c r="E47" s="327"/>
      <c r="F47" s="327"/>
      <c r="G47" s="327"/>
      <c r="H47" s="327"/>
      <c r="I47" s="327"/>
      <c r="J47" s="8"/>
      <c r="K47" s="7"/>
      <c r="L47" s="7"/>
      <c r="M47" s="7"/>
      <c r="N47" s="7"/>
      <c r="O47" s="7"/>
      <c r="P47" s="7"/>
      <c r="Q47" s="7"/>
      <c r="R47" s="7"/>
      <c r="S47" s="7"/>
      <c r="T47" s="7"/>
      <c r="U47" s="7"/>
      <c r="V47" s="7"/>
      <c r="W47" s="7"/>
      <c r="X47" s="7"/>
      <c r="Y47" s="7"/>
      <c r="Z47" s="7" t="s">
        <v>26</v>
      </c>
      <c r="AA47" s="7"/>
      <c r="AB47" s="7"/>
      <c r="AC47" s="312"/>
      <c r="AD47" s="312"/>
      <c r="AE47" s="312"/>
      <c r="AF47" s="312"/>
      <c r="AG47" s="312"/>
      <c r="AH47" s="312"/>
      <c r="AI47" s="312"/>
      <c r="AJ47" s="312"/>
      <c r="AK47" s="312"/>
      <c r="AL47" s="312"/>
      <c r="AM47" s="312"/>
      <c r="AN47" s="8"/>
    </row>
    <row r="48" spans="2:40" ht="4.5" customHeight="1">
      <c r="B48" s="43"/>
      <c r="C48" s="9"/>
      <c r="D48" s="9"/>
      <c r="E48" s="9"/>
      <c r="F48" s="9"/>
      <c r="G48" s="9"/>
      <c r="H48" s="9"/>
      <c r="I48" s="9"/>
      <c r="J48" s="10"/>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10"/>
    </row>
    <row r="49" spans="1:40" ht="16.5" customHeight="1">
      <c r="B49" s="7"/>
      <c r="C49" s="7"/>
      <c r="D49" s="7"/>
      <c r="E49" s="7"/>
      <c r="F49" s="7"/>
      <c r="G49" s="7"/>
      <c r="H49" s="7"/>
      <c r="I49" s="7"/>
      <c r="J49" s="7"/>
      <c r="K49" s="7"/>
      <c r="L49" s="7"/>
      <c r="M49" s="7"/>
      <c r="N49" s="7"/>
      <c r="O49" s="7"/>
      <c r="P49" s="349" t="s">
        <v>54</v>
      </c>
      <c r="Q49" s="201"/>
      <c r="R49" s="201"/>
      <c r="S49" s="201"/>
      <c r="T49" s="350"/>
      <c r="U49" s="4"/>
      <c r="V49" s="306"/>
      <c r="W49" s="307"/>
      <c r="X49" s="307"/>
      <c r="Y49" s="307"/>
      <c r="Z49" s="307"/>
      <c r="AA49" s="307"/>
      <c r="AB49" s="307"/>
      <c r="AC49" s="343" t="s">
        <v>29</v>
      </c>
      <c r="AD49" s="344"/>
      <c r="AE49" s="13" t="s">
        <v>20</v>
      </c>
      <c r="AF49" s="309"/>
      <c r="AG49" s="310"/>
      <c r="AH49" s="4" t="s">
        <v>21</v>
      </c>
      <c r="AI49" s="347"/>
      <c r="AJ49" s="347"/>
      <c r="AK49" s="4" t="s">
        <v>30</v>
      </c>
      <c r="AL49" s="347"/>
      <c r="AM49" s="347"/>
      <c r="AN49" s="348"/>
    </row>
    <row r="50" spans="1:40" ht="16.5" customHeight="1">
      <c r="B50" s="7"/>
      <c r="C50" s="7"/>
      <c r="D50" s="7"/>
      <c r="E50" s="7"/>
      <c r="F50" s="7"/>
      <c r="G50" s="7"/>
      <c r="H50" s="7"/>
      <c r="I50" s="7"/>
      <c r="J50" s="7"/>
      <c r="K50" s="7"/>
      <c r="L50" s="7"/>
      <c r="M50" s="7"/>
      <c r="N50" s="7"/>
      <c r="O50" s="7"/>
      <c r="P50" s="313" t="s">
        <v>55</v>
      </c>
      <c r="Q50" s="314"/>
      <c r="R50" s="314"/>
      <c r="S50" s="314"/>
      <c r="T50" s="315"/>
      <c r="U50" s="9"/>
      <c r="V50" s="308"/>
      <c r="W50" s="308"/>
      <c r="X50" s="308"/>
      <c r="Y50" s="308"/>
      <c r="Z50" s="308"/>
      <c r="AA50" s="308"/>
      <c r="AB50" s="308"/>
      <c r="AC50" s="345"/>
      <c r="AD50" s="346"/>
      <c r="AE50" s="1"/>
      <c r="AF50" s="9"/>
      <c r="AG50" s="9"/>
      <c r="AH50" s="9"/>
      <c r="AI50" s="11" t="s">
        <v>31</v>
      </c>
      <c r="AJ50" s="11"/>
      <c r="AK50" s="326"/>
      <c r="AL50" s="326"/>
      <c r="AM50" s="326"/>
      <c r="AN50" s="12" t="s">
        <v>21</v>
      </c>
    </row>
    <row r="51" spans="1:40" ht="18.75" customHeight="1">
      <c r="A51" s="311" t="s">
        <v>50</v>
      </c>
      <c r="B51" s="311"/>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row>
    <row r="52" spans="1:40" s="23" customFormat="1" ht="12">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93"/>
      <c r="AG52" s="293"/>
      <c r="AH52" s="293"/>
      <c r="AI52" s="293"/>
      <c r="AJ52" s="293"/>
      <c r="AK52" s="293"/>
      <c r="AL52" s="293"/>
      <c r="AM52" s="293"/>
      <c r="AN52" s="293"/>
    </row>
    <row r="53" spans="1:40">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ht="20.100000000000001"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ht="20.100000000000001"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ht="20.100000000000001"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ht="20.100000000000001"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ht="20.100000000000001"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ht="20.100000000000001"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ht="20.100000000000001"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ht="20.100000000000001"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ht="20.100000000000001"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ht="20.100000000000001"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ht="20.100000000000001"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row>
    <row r="65" spans="1:40" ht="20.100000000000001"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row>
    <row r="66" spans="1:40" ht="20.100000000000001"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row>
    <row r="67" spans="1:40" ht="20.100000000000001"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row>
    <row r="68" spans="1:40" ht="20.100000000000001"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row>
    <row r="69" spans="1:40" ht="20.100000000000001"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row>
    <row r="70" spans="1:40" ht="20.100000000000001"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row>
    <row r="71" spans="1:40" ht="20.100000000000001"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row>
    <row r="72" spans="1:40" ht="20.100000000000001"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row>
    <row r="73" spans="1:40" ht="20.100000000000001"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row>
    <row r="74" spans="1:40" ht="20.100000000000001"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row>
    <row r="75" spans="1:40" ht="20.100000000000001"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row>
    <row r="76" spans="1:40" ht="20.100000000000001"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row>
    <row r="77" spans="1:40" ht="20.100000000000001"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row>
    <row r="78" spans="1:40" ht="20.100000000000001"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row>
    <row r="79" spans="1:40" ht="20.100000000000001"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row>
    <row r="80" spans="1:40" ht="20.100000000000001"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row>
    <row r="81" spans="1:40" ht="20.100000000000001"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row>
    <row r="82" spans="1:40" ht="20.100000000000001"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row>
    <row r="83" spans="1:40" ht="20.100000000000001"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row>
    <row r="84" spans="1:40" ht="20.100000000000001" customHeight="1"/>
    <row r="85" spans="1:40" ht="20.100000000000001" customHeight="1"/>
    <row r="86" spans="1:40" ht="20.100000000000001" customHeight="1"/>
    <row r="87" spans="1:40" ht="20.100000000000001" customHeight="1"/>
    <row r="88" spans="1:40" ht="20.100000000000001" customHeight="1"/>
    <row r="89" spans="1:40" ht="20.100000000000001" customHeight="1"/>
    <row r="90" spans="1:40" ht="20.100000000000001" customHeight="1"/>
    <row r="91" spans="1:40" ht="20.100000000000001" customHeight="1"/>
    <row r="92" spans="1:40" ht="20.100000000000001" customHeight="1"/>
    <row r="93" spans="1:40" ht="20.100000000000001" customHeight="1"/>
    <row r="94" spans="1:40" ht="20.100000000000001" customHeight="1"/>
    <row r="95" spans="1:40" ht="20.100000000000001" customHeight="1"/>
    <row r="96" spans="1:40"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sheetData>
  <mergeCells count="112">
    <mergeCell ref="AG23:AH23"/>
    <mergeCell ref="B24:C25"/>
    <mergeCell ref="AG24:AH24"/>
    <mergeCell ref="E25:W25"/>
    <mergeCell ref="AE25:AF25"/>
    <mergeCell ref="AG25:AH25"/>
    <mergeCell ref="G3:K3"/>
    <mergeCell ref="L3:P3"/>
    <mergeCell ref="Q3:U3"/>
    <mergeCell ref="V3:AA3"/>
    <mergeCell ref="AB3:AH3"/>
    <mergeCell ref="AB6:AC6"/>
    <mergeCell ref="AE6:AG7"/>
    <mergeCell ref="V16:W16"/>
    <mergeCell ref="C17:J17"/>
    <mergeCell ref="Q17:AN17"/>
    <mergeCell ref="C18:J18"/>
    <mergeCell ref="B19:K19"/>
    <mergeCell ref="C16:J16"/>
    <mergeCell ref="P16:Q16"/>
    <mergeCell ref="S16:T16"/>
    <mergeCell ref="AI20:AJ20"/>
    <mergeCell ref="L21:AN21"/>
    <mergeCell ref="C22:J22"/>
    <mergeCell ref="AI6:AJ6"/>
    <mergeCell ref="B7:F7"/>
    <mergeCell ref="G7:M7"/>
    <mergeCell ref="AB7:AC7"/>
    <mergeCell ref="AI7:AJ7"/>
    <mergeCell ref="B9:F9"/>
    <mergeCell ref="D11:AL11"/>
    <mergeCell ref="B13:E15"/>
    <mergeCell ref="F13:K13"/>
    <mergeCell ref="L13:P13"/>
    <mergeCell ref="Q13:AA14"/>
    <mergeCell ref="AB13:AF15"/>
    <mergeCell ref="AG13:AN15"/>
    <mergeCell ref="F14:K15"/>
    <mergeCell ref="L14:P14"/>
    <mergeCell ref="L15:P15"/>
    <mergeCell ref="Q15:R15"/>
    <mergeCell ref="T15:U15"/>
    <mergeCell ref="AI3:AN3"/>
    <mergeCell ref="B1:AN1"/>
    <mergeCell ref="B2:F2"/>
    <mergeCell ref="G2:I2"/>
    <mergeCell ref="R2:T2"/>
    <mergeCell ref="AC2:AE2"/>
    <mergeCell ref="AM2:AN2"/>
    <mergeCell ref="B4:F4"/>
    <mergeCell ref="G4:K5"/>
    <mergeCell ref="B5:F5"/>
    <mergeCell ref="U22:V22"/>
    <mergeCell ref="X22:AN22"/>
    <mergeCell ref="C20:J21"/>
    <mergeCell ref="P20:Q20"/>
    <mergeCell ref="S20:T20"/>
    <mergeCell ref="V20:W20"/>
    <mergeCell ref="AC20:AD20"/>
    <mergeCell ref="AF20:AG20"/>
    <mergeCell ref="P22:Q22"/>
    <mergeCell ref="S22:T22"/>
    <mergeCell ref="G36:H36"/>
    <mergeCell ref="J36:K36"/>
    <mergeCell ref="M36:N36"/>
    <mergeCell ref="C29:J29"/>
    <mergeCell ref="C30:J30"/>
    <mergeCell ref="M30:T30"/>
    <mergeCell ref="W30:AN30"/>
    <mergeCell ref="C26:J26"/>
    <mergeCell ref="X26:AE26"/>
    <mergeCell ref="AH26:AJ27"/>
    <mergeCell ref="AK26:AM27"/>
    <mergeCell ref="B28:K28"/>
    <mergeCell ref="L28:L29"/>
    <mergeCell ref="M28:T29"/>
    <mergeCell ref="U28:U29"/>
    <mergeCell ref="W28:AN29"/>
    <mergeCell ref="AC25:AD25"/>
    <mergeCell ref="B26:B27"/>
    <mergeCell ref="K26:K27"/>
    <mergeCell ref="L26:L27"/>
    <mergeCell ref="M26:T27"/>
    <mergeCell ref="U26:U27"/>
    <mergeCell ref="W26:W27"/>
    <mergeCell ref="AF26:AF27"/>
    <mergeCell ref="AC23:AD23"/>
    <mergeCell ref="AC24:AD24"/>
    <mergeCell ref="C27:J27"/>
    <mergeCell ref="X27:AE27"/>
    <mergeCell ref="E24:AB24"/>
    <mergeCell ref="AE24:AF24"/>
    <mergeCell ref="AE23:AF23"/>
    <mergeCell ref="B23:C23"/>
    <mergeCell ref="E23:U23"/>
    <mergeCell ref="AF52:AN52"/>
    <mergeCell ref="AF49:AG49"/>
    <mergeCell ref="AI49:AJ49"/>
    <mergeCell ref="AL49:AN49"/>
    <mergeCell ref="P50:T50"/>
    <mergeCell ref="AK50:AM50"/>
    <mergeCell ref="A51:AN51"/>
    <mergeCell ref="Z37:AM37"/>
    <mergeCell ref="Z39:AM39"/>
    <mergeCell ref="C41:I42"/>
    <mergeCell ref="C43:I47"/>
    <mergeCell ref="AC45:AM45"/>
    <mergeCell ref="U46:X46"/>
    <mergeCell ref="AC47:AM47"/>
    <mergeCell ref="P49:T49"/>
    <mergeCell ref="V49:AB50"/>
    <mergeCell ref="AC49:AD50"/>
  </mergeCells>
  <phoneticPr fontId="1"/>
  <pageMargins left="0.7" right="0.7" top="0.75" bottom="0.75" header="0.3" footer="0.3"/>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BB7E9-370C-4E32-812F-3A245FF29B84}">
  <sheetPr>
    <tabColor rgb="FFFFFF99"/>
    <pageSetUpPr fitToPage="1"/>
  </sheetPr>
  <dimension ref="A1:AO56"/>
  <sheetViews>
    <sheetView workbookViewId="0">
      <selection activeCell="AI60" sqref="AI60"/>
    </sheetView>
  </sheetViews>
  <sheetFormatPr defaultRowHeight="13.5"/>
  <cols>
    <col min="1" max="1" width="1.25" style="21" customWidth="1"/>
    <col min="2" max="2" width="1.125" style="21" customWidth="1"/>
    <col min="3" max="39" width="2.75" style="21" customWidth="1"/>
    <col min="40" max="40" width="6.125" style="21" customWidth="1"/>
    <col min="41" max="41" width="1.125" style="21" customWidth="1"/>
  </cols>
  <sheetData>
    <row r="1" spans="1:41" ht="17.25">
      <c r="A1" s="18"/>
      <c r="B1" s="369" t="s">
        <v>56</v>
      </c>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18"/>
    </row>
    <row r="2" spans="1:41">
      <c r="A2" s="7"/>
      <c r="B2" s="7"/>
      <c r="C2" s="382" t="s">
        <v>68</v>
      </c>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7"/>
    </row>
    <row r="3" spans="1:41">
      <c r="C3" s="383" t="s">
        <v>69</v>
      </c>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row>
    <row r="4" spans="1:41">
      <c r="C4" s="383" t="s">
        <v>70</v>
      </c>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row>
    <row r="5" spans="1:41">
      <c r="C5" s="373" t="s">
        <v>90</v>
      </c>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row>
    <row r="6" spans="1:41">
      <c r="C6" s="62"/>
      <c r="D6" s="62"/>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row>
    <row r="7" spans="1:41" ht="17.25">
      <c r="A7" s="18"/>
      <c r="B7" s="369" t="s">
        <v>59</v>
      </c>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18"/>
    </row>
    <row r="8" spans="1:41" ht="17.25">
      <c r="A8" s="59"/>
      <c r="B8" s="60"/>
      <c r="C8" s="382" t="s">
        <v>79</v>
      </c>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59"/>
    </row>
    <row r="9" spans="1:41">
      <c r="A9" s="327" t="s">
        <v>60</v>
      </c>
      <c r="B9" s="327"/>
      <c r="C9" s="327"/>
      <c r="D9" s="383" t="s">
        <v>77</v>
      </c>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3"/>
      <c r="AN9" s="383"/>
      <c r="AO9" s="7"/>
    </row>
    <row r="10" spans="1:41">
      <c r="A10" s="41"/>
      <c r="B10" s="41"/>
      <c r="C10" s="41"/>
      <c r="D10" s="397" t="s">
        <v>63</v>
      </c>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7"/>
      <c r="AO10" s="7"/>
    </row>
    <row r="11" spans="1:41">
      <c r="A11" s="327" t="s">
        <v>61</v>
      </c>
      <c r="B11" s="327"/>
      <c r="C11" s="327"/>
      <c r="D11" s="383" t="s">
        <v>78</v>
      </c>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383"/>
      <c r="AL11" s="383"/>
      <c r="AM11" s="383"/>
      <c r="AN11" s="383"/>
      <c r="AO11" s="7"/>
    </row>
    <row r="12" spans="1:41">
      <c r="A12" s="7"/>
      <c r="B12" s="40"/>
      <c r="C12" s="40"/>
      <c r="D12" s="392" t="s">
        <v>64</v>
      </c>
      <c r="E12" s="392"/>
      <c r="F12" s="392"/>
      <c r="G12" s="392"/>
      <c r="H12" s="392"/>
      <c r="I12" s="392"/>
      <c r="J12" s="392"/>
      <c r="K12" s="392"/>
      <c r="L12" s="392"/>
      <c r="M12" s="392"/>
      <c r="N12" s="392"/>
      <c r="O12" s="392"/>
      <c r="P12" s="392"/>
      <c r="Q12" s="383" t="s">
        <v>62</v>
      </c>
      <c r="R12" s="383"/>
      <c r="S12" s="383"/>
      <c r="T12" s="383"/>
      <c r="U12" s="383"/>
      <c r="V12" s="383"/>
      <c r="W12" s="383"/>
      <c r="X12" s="383"/>
      <c r="Y12" s="383"/>
      <c r="Z12" s="383"/>
      <c r="AA12" s="383"/>
      <c r="AB12" s="383"/>
      <c r="AC12" s="383"/>
      <c r="AD12" s="383"/>
      <c r="AE12" s="383"/>
      <c r="AF12" s="383"/>
      <c r="AG12" s="383"/>
      <c r="AH12" s="383"/>
      <c r="AI12" s="383"/>
      <c r="AJ12" s="383"/>
      <c r="AK12" s="383"/>
      <c r="AL12" s="383"/>
      <c r="AM12" s="383"/>
      <c r="AN12" s="383"/>
      <c r="AO12" s="7"/>
    </row>
    <row r="13" spans="1:41">
      <c r="A13" s="7"/>
      <c r="B13" s="40"/>
      <c r="C13" s="40"/>
      <c r="D13" s="392"/>
      <c r="E13" s="392"/>
      <c r="F13" s="392"/>
      <c r="G13" s="392"/>
      <c r="H13" s="392"/>
      <c r="I13" s="392"/>
      <c r="J13" s="392"/>
      <c r="K13" s="392"/>
      <c r="L13" s="392"/>
      <c r="M13" s="392"/>
      <c r="N13" s="392"/>
      <c r="O13" s="392"/>
      <c r="P13" s="392"/>
      <c r="Q13" s="383" t="s">
        <v>81</v>
      </c>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7"/>
    </row>
    <row r="14" spans="1:41">
      <c r="A14" s="7"/>
      <c r="B14" s="40"/>
      <c r="C14" s="40"/>
      <c r="D14" s="162"/>
      <c r="E14" s="162"/>
      <c r="F14" s="162"/>
      <c r="G14" s="162"/>
      <c r="H14" s="162"/>
      <c r="I14" s="162"/>
      <c r="J14" s="162"/>
      <c r="K14" s="162"/>
      <c r="L14" s="162"/>
      <c r="M14" s="162"/>
      <c r="N14" s="162"/>
      <c r="O14" s="162"/>
      <c r="P14" s="162"/>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7"/>
    </row>
    <row r="15" spans="1:41" ht="17.25">
      <c r="A15" s="18"/>
      <c r="B15" s="369" t="s">
        <v>57</v>
      </c>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18"/>
    </row>
    <row r="16" spans="1:41" ht="17.25">
      <c r="A16" s="24"/>
      <c r="B16" s="25"/>
      <c r="C16" s="392" t="s">
        <v>185</v>
      </c>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24"/>
    </row>
    <row r="17" spans="1:41">
      <c r="C17" s="392" t="s">
        <v>172</v>
      </c>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row>
    <row r="18" spans="1:41">
      <c r="C18" s="392" t="s">
        <v>186</v>
      </c>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row>
    <row r="19" spans="1:41">
      <c r="C19" s="392" t="s">
        <v>173</v>
      </c>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row>
    <row r="20" spans="1:41">
      <c r="C20" s="378" t="s">
        <v>80</v>
      </c>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378"/>
    </row>
    <row r="21" spans="1:41">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row>
    <row r="22" spans="1:41" ht="17.25">
      <c r="A22" s="18"/>
      <c r="B22" s="369" t="s">
        <v>211</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18"/>
    </row>
    <row r="23" spans="1:41">
      <c r="C23" s="373" t="s">
        <v>175</v>
      </c>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row>
    <row r="24" spans="1:41">
      <c r="C24" s="373" t="s">
        <v>176</v>
      </c>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row>
    <row r="25" spans="1:41">
      <c r="C25" s="373" t="s">
        <v>177</v>
      </c>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row>
    <row r="26" spans="1:41">
      <c r="C26" s="373" t="s">
        <v>91</v>
      </c>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row>
    <row r="27" spans="1:41" ht="14.25" thickBot="1">
      <c r="C27" s="66"/>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row>
    <row r="28" spans="1:41" ht="14.25" thickTop="1">
      <c r="C28" s="375" t="s">
        <v>221</v>
      </c>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7"/>
    </row>
    <row r="29" spans="1:41">
      <c r="C29" s="366" t="s">
        <v>209</v>
      </c>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9"/>
    </row>
    <row r="30" spans="1:41">
      <c r="C30" s="366" t="s">
        <v>210</v>
      </c>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1"/>
    </row>
    <row r="31" spans="1:41">
      <c r="C31" s="366" t="s">
        <v>193</v>
      </c>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0"/>
      <c r="AN31" s="401"/>
    </row>
    <row r="32" spans="1:41">
      <c r="C32" s="366" t="s">
        <v>202</v>
      </c>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367"/>
      <c r="AM32" s="367"/>
      <c r="AN32" s="368"/>
    </row>
    <row r="33" spans="3:40">
      <c r="C33" s="175"/>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76"/>
    </row>
    <row r="34" spans="3:40">
      <c r="C34" s="177"/>
      <c r="D34" s="370" t="s">
        <v>192</v>
      </c>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181"/>
      <c r="AN34" s="178"/>
    </row>
    <row r="35" spans="3:40">
      <c r="C35" s="177"/>
      <c r="D35" s="371" t="s">
        <v>196</v>
      </c>
      <c r="E35" s="372"/>
      <c r="F35" s="372"/>
      <c r="G35" s="372"/>
      <c r="H35" s="372"/>
      <c r="I35" s="372"/>
      <c r="J35" s="372"/>
      <c r="K35" s="372"/>
      <c r="L35" s="372"/>
      <c r="M35" s="372"/>
      <c r="N35" s="372"/>
      <c r="O35" s="372"/>
      <c r="P35" s="372"/>
      <c r="Q35" s="390"/>
      <c r="R35" s="391"/>
      <c r="S35" s="391"/>
      <c r="T35" s="391"/>
      <c r="U35" s="391"/>
      <c r="V35" s="391"/>
      <c r="W35" s="391"/>
      <c r="X35" s="391"/>
      <c r="Y35" s="166" t="s">
        <v>22</v>
      </c>
      <c r="Z35" s="387" t="s">
        <v>94</v>
      </c>
      <c r="AA35" s="387"/>
      <c r="AB35" s="387"/>
      <c r="AC35" s="167"/>
      <c r="AD35" s="167"/>
      <c r="AE35" s="167"/>
      <c r="AF35" s="167"/>
      <c r="AG35" s="167"/>
      <c r="AH35" s="167"/>
      <c r="AI35" s="167"/>
      <c r="AJ35" s="167"/>
      <c r="AK35" s="167"/>
      <c r="AL35" s="168"/>
      <c r="AM35" s="181"/>
      <c r="AN35" s="178"/>
    </row>
    <row r="36" spans="3:40">
      <c r="C36" s="177"/>
      <c r="D36" s="384" t="s">
        <v>212</v>
      </c>
      <c r="E36" s="385"/>
      <c r="F36" s="385"/>
      <c r="G36" s="385"/>
      <c r="H36" s="385"/>
      <c r="I36" s="385"/>
      <c r="J36" s="385"/>
      <c r="K36" s="385"/>
      <c r="L36" s="385"/>
      <c r="M36" s="385"/>
      <c r="N36" s="385"/>
      <c r="O36" s="385"/>
      <c r="P36" s="386"/>
      <c r="Q36" s="388" t="s">
        <v>198</v>
      </c>
      <c r="R36" s="389"/>
      <c r="S36" s="389"/>
      <c r="T36" s="389"/>
      <c r="U36" s="389"/>
      <c r="V36" s="389"/>
      <c r="W36" s="389"/>
      <c r="X36" s="389"/>
      <c r="Y36" s="389"/>
      <c r="Z36" s="389"/>
      <c r="AA36" s="389"/>
      <c r="AB36" s="389"/>
      <c r="AC36" s="389"/>
      <c r="AD36" s="389"/>
      <c r="AE36" s="389"/>
      <c r="AF36" s="385"/>
      <c r="AG36" s="385"/>
      <c r="AH36" s="385"/>
      <c r="AI36" s="385"/>
      <c r="AJ36" s="385"/>
      <c r="AK36" s="385"/>
      <c r="AL36" s="386"/>
      <c r="AM36" s="181"/>
      <c r="AN36" s="178"/>
    </row>
    <row r="37" spans="3:40" ht="12.95" customHeight="1">
      <c r="C37" s="177"/>
      <c r="D37" s="380" t="s">
        <v>214</v>
      </c>
      <c r="E37" s="367"/>
      <c r="F37" s="367"/>
      <c r="G37" s="367"/>
      <c r="H37" s="367"/>
      <c r="I37" s="367"/>
      <c r="J37" s="367"/>
      <c r="K37" s="367"/>
      <c r="L37" s="367"/>
      <c r="M37" s="367"/>
      <c r="N37" s="367"/>
      <c r="O37" s="367"/>
      <c r="P37" s="381"/>
      <c r="Q37" s="411" t="s">
        <v>87</v>
      </c>
      <c r="R37" s="412"/>
      <c r="S37" s="412"/>
      <c r="T37" s="412"/>
      <c r="U37" s="412"/>
      <c r="V37" s="412"/>
      <c r="W37" s="412"/>
      <c r="X37" s="412"/>
      <c r="Y37" s="412"/>
      <c r="Z37" s="412"/>
      <c r="AA37" s="412"/>
      <c r="AB37" s="412"/>
      <c r="AC37" s="412"/>
      <c r="AD37" s="412"/>
      <c r="AE37" s="412"/>
      <c r="AF37" s="412"/>
      <c r="AG37" s="412"/>
      <c r="AH37" s="412"/>
      <c r="AI37" s="412"/>
      <c r="AJ37" s="412"/>
      <c r="AK37" s="412"/>
      <c r="AL37" s="413"/>
      <c r="AM37" s="181"/>
      <c r="AN37" s="178"/>
    </row>
    <row r="38" spans="3:40" ht="12.95" customHeight="1">
      <c r="C38" s="177"/>
      <c r="D38" s="380" t="s">
        <v>215</v>
      </c>
      <c r="E38" s="367"/>
      <c r="F38" s="367"/>
      <c r="G38" s="367"/>
      <c r="H38" s="367"/>
      <c r="I38" s="367"/>
      <c r="J38" s="367"/>
      <c r="K38" s="367"/>
      <c r="L38" s="367"/>
      <c r="M38" s="367"/>
      <c r="N38" s="367"/>
      <c r="O38" s="367"/>
      <c r="P38" s="381"/>
      <c r="Q38" s="424" t="s">
        <v>199</v>
      </c>
      <c r="R38" s="367"/>
      <c r="S38" s="367"/>
      <c r="T38" s="367"/>
      <c r="U38" s="367"/>
      <c r="V38" s="181" t="s">
        <v>200</v>
      </c>
      <c r="W38" s="367"/>
      <c r="X38" s="367"/>
      <c r="Y38" s="367"/>
      <c r="Z38" s="367"/>
      <c r="AA38" s="367"/>
      <c r="AB38" s="367"/>
      <c r="AC38" s="373" t="s">
        <v>22</v>
      </c>
      <c r="AD38" s="373"/>
      <c r="AE38" s="373"/>
      <c r="AF38" s="367"/>
      <c r="AG38" s="367"/>
      <c r="AH38" s="367"/>
      <c r="AI38" s="367"/>
      <c r="AJ38" s="367"/>
      <c r="AK38" s="367"/>
      <c r="AL38" s="169"/>
      <c r="AM38" s="181"/>
      <c r="AN38" s="178"/>
    </row>
    <row r="39" spans="3:40">
      <c r="C39" s="177"/>
      <c r="D39" s="380" t="s">
        <v>213</v>
      </c>
      <c r="E39" s="367"/>
      <c r="F39" s="367"/>
      <c r="G39" s="367"/>
      <c r="H39" s="367"/>
      <c r="I39" s="367"/>
      <c r="J39" s="367"/>
      <c r="K39" s="367"/>
      <c r="L39" s="367"/>
      <c r="M39" s="367"/>
      <c r="N39" s="367"/>
      <c r="O39" s="367"/>
      <c r="P39" s="381"/>
      <c r="Q39" s="424" t="s">
        <v>201</v>
      </c>
      <c r="R39" s="367"/>
      <c r="S39" s="367"/>
      <c r="T39" s="367"/>
      <c r="U39" s="367"/>
      <c r="V39" s="367"/>
      <c r="W39" s="367"/>
      <c r="X39" s="367"/>
      <c r="Y39" s="367"/>
      <c r="Z39" s="367"/>
      <c r="AA39" s="367"/>
      <c r="AB39" s="367"/>
      <c r="AC39" s="181" t="s">
        <v>200</v>
      </c>
      <c r="AD39" s="367"/>
      <c r="AE39" s="367"/>
      <c r="AF39" s="367"/>
      <c r="AG39" s="367"/>
      <c r="AH39" s="367"/>
      <c r="AI39" s="367"/>
      <c r="AJ39" s="367"/>
      <c r="AK39" s="66" t="s">
        <v>22</v>
      </c>
      <c r="AL39" s="169"/>
      <c r="AM39" s="181"/>
      <c r="AN39" s="178"/>
    </row>
    <row r="40" spans="3:40">
      <c r="C40" s="177"/>
      <c r="D40" s="361"/>
      <c r="E40" s="362"/>
      <c r="F40" s="362"/>
      <c r="G40" s="362"/>
      <c r="H40" s="362"/>
      <c r="I40" s="362"/>
      <c r="J40" s="362"/>
      <c r="K40" s="362"/>
      <c r="L40" s="362"/>
      <c r="M40" s="362"/>
      <c r="N40" s="362"/>
      <c r="O40" s="362"/>
      <c r="P40" s="363"/>
      <c r="Q40" s="144"/>
      <c r="R40" s="165"/>
      <c r="S40" s="402"/>
      <c r="T40" s="402"/>
      <c r="U40" s="402"/>
      <c r="V40" s="402"/>
      <c r="W40" s="402"/>
      <c r="X40" s="402"/>
      <c r="Y40" s="402"/>
      <c r="Z40" s="165" t="s">
        <v>22</v>
      </c>
      <c r="AA40" s="426" t="s">
        <v>93</v>
      </c>
      <c r="AB40" s="426"/>
      <c r="AC40" s="426"/>
      <c r="AD40" s="165"/>
      <c r="AE40" s="164"/>
      <c r="AF40" s="174"/>
      <c r="AG40" s="174"/>
      <c r="AH40" s="174"/>
      <c r="AI40" s="174"/>
      <c r="AJ40" s="174"/>
      <c r="AK40" s="174"/>
      <c r="AL40" s="170"/>
      <c r="AM40" s="181"/>
      <c r="AN40" s="178"/>
    </row>
    <row r="41" spans="3:40">
      <c r="C41" s="177"/>
      <c r="D41" s="384" t="s">
        <v>194</v>
      </c>
      <c r="E41" s="427"/>
      <c r="F41" s="427"/>
      <c r="G41" s="427"/>
      <c r="H41" s="427"/>
      <c r="I41" s="427"/>
      <c r="J41" s="427"/>
      <c r="K41" s="427"/>
      <c r="L41" s="427"/>
      <c r="M41" s="427"/>
      <c r="N41" s="427"/>
      <c r="O41" s="427"/>
      <c r="P41" s="428"/>
      <c r="Q41" s="389" t="s">
        <v>95</v>
      </c>
      <c r="R41" s="389"/>
      <c r="S41" s="389"/>
      <c r="T41" s="389"/>
      <c r="U41" s="389"/>
      <c r="V41" s="389"/>
      <c r="W41" s="389"/>
      <c r="X41" s="389"/>
      <c r="Y41" s="389"/>
      <c r="Z41" s="389"/>
      <c r="AA41" s="389"/>
      <c r="AB41" s="389"/>
      <c r="AC41" s="389"/>
      <c r="AD41" s="389"/>
      <c r="AE41" s="389"/>
      <c r="AF41" s="389"/>
      <c r="AG41" s="389"/>
      <c r="AH41" s="389"/>
      <c r="AI41" s="389"/>
      <c r="AJ41" s="389"/>
      <c r="AK41" s="389"/>
      <c r="AL41" s="425"/>
      <c r="AM41" s="181"/>
      <c r="AN41" s="178"/>
    </row>
    <row r="42" spans="3:40">
      <c r="C42" s="177"/>
      <c r="D42" s="380" t="s">
        <v>195</v>
      </c>
      <c r="E42" s="414"/>
      <c r="F42" s="414"/>
      <c r="G42" s="414"/>
      <c r="H42" s="414"/>
      <c r="I42" s="414"/>
      <c r="J42" s="414"/>
      <c r="K42" s="414"/>
      <c r="L42" s="414"/>
      <c r="M42" s="414"/>
      <c r="N42" s="414"/>
      <c r="O42" s="414"/>
      <c r="P42" s="415"/>
      <c r="Q42" s="424" t="s">
        <v>88</v>
      </c>
      <c r="R42" s="367"/>
      <c r="S42" s="367"/>
      <c r="T42" s="373"/>
      <c r="U42" s="367"/>
      <c r="V42" s="367"/>
      <c r="W42" s="367"/>
      <c r="X42" s="367"/>
      <c r="Y42" s="66"/>
      <c r="Z42" s="373" t="s">
        <v>22</v>
      </c>
      <c r="AA42" s="373"/>
      <c r="AB42" s="373"/>
      <c r="AC42" s="373"/>
      <c r="AD42" s="373"/>
      <c r="AE42" s="66"/>
      <c r="AF42" s="66"/>
      <c r="AG42" s="66"/>
      <c r="AH42" s="66"/>
      <c r="AI42" s="66"/>
      <c r="AJ42" s="66"/>
      <c r="AK42" s="66"/>
      <c r="AL42" s="169"/>
      <c r="AM42" s="181"/>
      <c r="AN42" s="178"/>
    </row>
    <row r="43" spans="3:40" ht="14.25" thickBot="1">
      <c r="C43" s="177"/>
      <c r="D43" s="380" t="s">
        <v>197</v>
      </c>
      <c r="E43" s="414"/>
      <c r="F43" s="414"/>
      <c r="G43" s="414"/>
      <c r="H43" s="414"/>
      <c r="I43" s="414"/>
      <c r="J43" s="414"/>
      <c r="K43" s="414"/>
      <c r="L43" s="414"/>
      <c r="M43" s="414"/>
      <c r="N43" s="414"/>
      <c r="O43" s="414"/>
      <c r="P43" s="415"/>
      <c r="Q43" s="365" t="s">
        <v>89</v>
      </c>
      <c r="R43" s="362"/>
      <c r="S43" s="362"/>
      <c r="T43" s="362"/>
      <c r="U43" s="362"/>
      <c r="V43" s="362"/>
      <c r="W43" s="362"/>
      <c r="X43" s="362"/>
      <c r="Y43" s="362"/>
      <c r="Z43" s="379"/>
      <c r="AA43" s="379"/>
      <c r="AB43" s="379"/>
      <c r="AC43" s="379"/>
      <c r="AD43" s="379"/>
      <c r="AE43" s="379"/>
      <c r="AF43" s="174" t="s">
        <v>22</v>
      </c>
      <c r="AG43" s="421" t="s">
        <v>96</v>
      </c>
      <c r="AH43" s="422"/>
      <c r="AI43" s="422"/>
      <c r="AJ43" s="174"/>
      <c r="AK43" s="174"/>
      <c r="AL43" s="170"/>
      <c r="AM43" s="181"/>
      <c r="AN43" s="178"/>
    </row>
    <row r="44" spans="3:40" ht="14.25" thickTop="1">
      <c r="C44" s="175" t="s">
        <v>92</v>
      </c>
      <c r="D44" s="416" t="s">
        <v>178</v>
      </c>
      <c r="E44" s="417"/>
      <c r="F44" s="417"/>
      <c r="G44" s="417"/>
      <c r="H44" s="417"/>
      <c r="I44" s="417"/>
      <c r="J44" s="417"/>
      <c r="K44" s="417"/>
      <c r="L44" s="417"/>
      <c r="M44" s="417"/>
      <c r="N44" s="417"/>
      <c r="O44" s="417"/>
      <c r="P44" s="418"/>
      <c r="Q44" s="419">
        <f>Q35+S40+Z43</f>
        <v>0</v>
      </c>
      <c r="R44" s="420"/>
      <c r="S44" s="420"/>
      <c r="T44" s="420"/>
      <c r="U44" s="420"/>
      <c r="V44" s="420"/>
      <c r="W44" s="420"/>
      <c r="X44" s="420"/>
      <c r="Y44" s="171" t="s">
        <v>22</v>
      </c>
      <c r="Z44" s="364" t="s">
        <v>179</v>
      </c>
      <c r="AA44" s="364"/>
      <c r="AB44" s="364"/>
      <c r="AC44" s="172"/>
      <c r="AD44" s="172"/>
      <c r="AE44" s="172"/>
      <c r="AF44" s="172"/>
      <c r="AG44" s="172"/>
      <c r="AH44" s="172"/>
      <c r="AI44" s="172"/>
      <c r="AJ44" s="172"/>
      <c r="AK44" s="172"/>
      <c r="AL44" s="173"/>
      <c r="AM44" s="181"/>
      <c r="AN44" s="176"/>
    </row>
    <row r="45" spans="3:40">
      <c r="C45" s="175"/>
      <c r="D45" s="385"/>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181"/>
      <c r="AN45" s="176"/>
    </row>
    <row r="46" spans="3:40">
      <c r="C46" s="184"/>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85"/>
    </row>
    <row r="47" spans="3:40" s="21" customFormat="1" ht="13.5" customHeight="1">
      <c r="C47" s="406" t="s">
        <v>223</v>
      </c>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7"/>
      <c r="AN47" s="408"/>
    </row>
    <row r="48" spans="3:40" ht="13.5" customHeight="1">
      <c r="C48" s="403" t="s">
        <v>184</v>
      </c>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404"/>
    </row>
    <row r="49" spans="1:41" ht="12.95" customHeight="1">
      <c r="C49" s="403" t="s">
        <v>217</v>
      </c>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c r="AH49" s="392"/>
      <c r="AI49" s="392"/>
      <c r="AJ49" s="392"/>
      <c r="AK49" s="392"/>
      <c r="AL49" s="392"/>
      <c r="AM49" s="392"/>
      <c r="AN49" s="404"/>
    </row>
    <row r="50" spans="1:41" ht="12.95" customHeight="1">
      <c r="C50" s="403" t="s">
        <v>82</v>
      </c>
      <c r="D50" s="409"/>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10"/>
    </row>
    <row r="51" spans="1:41" ht="12.95" customHeight="1">
      <c r="C51" s="403" t="s">
        <v>216</v>
      </c>
      <c r="D51" s="409"/>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10"/>
    </row>
    <row r="52" spans="1:41" ht="13.5" customHeight="1" thickBot="1">
      <c r="C52" s="394" t="s">
        <v>174</v>
      </c>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6"/>
    </row>
    <row r="53" spans="1:41" ht="14.25" thickTop="1">
      <c r="C53" s="393"/>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c r="AM53" s="393"/>
      <c r="AN53" s="393"/>
    </row>
    <row r="54" spans="1:41" ht="17.25">
      <c r="A54" s="18"/>
      <c r="B54" s="405" t="s">
        <v>46</v>
      </c>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18"/>
    </row>
    <row r="55" spans="1:41">
      <c r="C55" s="392" t="s">
        <v>83</v>
      </c>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row>
    <row r="56" spans="1:41" ht="14.45" customHeight="1">
      <c r="C56" s="392"/>
      <c r="D56" s="392"/>
      <c r="E56" s="392"/>
      <c r="F56" s="392"/>
      <c r="G56" s="392"/>
      <c r="H56" s="392"/>
      <c r="I56" s="392"/>
      <c r="J56" s="392"/>
      <c r="K56" s="392"/>
      <c r="L56" s="392"/>
      <c r="M56" s="392"/>
      <c r="N56" s="392"/>
      <c r="O56" s="392"/>
      <c r="P56" s="392"/>
      <c r="Q56" s="392"/>
      <c r="R56" s="392"/>
      <c r="S56" s="392"/>
      <c r="T56" s="392"/>
      <c r="U56" s="392"/>
      <c r="V56" s="392"/>
      <c r="W56" s="392"/>
      <c r="X56" s="392"/>
      <c r="Y56" s="392"/>
      <c r="Z56" s="392"/>
      <c r="AA56" s="392"/>
      <c r="AB56" s="392"/>
      <c r="AC56" s="392"/>
      <c r="AD56" s="392"/>
      <c r="AE56" s="392"/>
      <c r="AF56" s="392"/>
      <c r="AG56" s="392"/>
      <c r="AH56" s="392"/>
      <c r="AI56" s="392"/>
      <c r="AJ56" s="392"/>
      <c r="AK56" s="392"/>
      <c r="AL56" s="392"/>
      <c r="AM56" s="392"/>
      <c r="AN56" s="392"/>
    </row>
  </sheetData>
  <mergeCells count="75">
    <mergeCell ref="D35:P35"/>
    <mergeCell ref="Q35:X35"/>
    <mergeCell ref="Z35:AB35"/>
    <mergeCell ref="B22:AN22"/>
    <mergeCell ref="C23:AN23"/>
    <mergeCell ref="C24:AN24"/>
    <mergeCell ref="C25:AN25"/>
    <mergeCell ref="C26:AN26"/>
    <mergeCell ref="C28:AN28"/>
    <mergeCell ref="C29:AN29"/>
    <mergeCell ref="C30:AN30"/>
    <mergeCell ref="C31:AN31"/>
    <mergeCell ref="C32:AN32"/>
    <mergeCell ref="D34:AL34"/>
    <mergeCell ref="AD39:AJ39"/>
    <mergeCell ref="D40:P40"/>
    <mergeCell ref="S40:Y40"/>
    <mergeCell ref="AA40:AC40"/>
    <mergeCell ref="D36:P36"/>
    <mergeCell ref="Q36:AL36"/>
    <mergeCell ref="D37:P37"/>
    <mergeCell ref="Q37:AL37"/>
    <mergeCell ref="D38:P38"/>
    <mergeCell ref="Q38:U38"/>
    <mergeCell ref="W38:AB38"/>
    <mergeCell ref="AC38:AD38"/>
    <mergeCell ref="AE38:AK38"/>
    <mergeCell ref="Z43:AE43"/>
    <mergeCell ref="AG43:AI43"/>
    <mergeCell ref="D12:P13"/>
    <mergeCell ref="Q12:AN12"/>
    <mergeCell ref="Q13:AN13"/>
    <mergeCell ref="B15:AN15"/>
    <mergeCell ref="C16:AN16"/>
    <mergeCell ref="D41:P41"/>
    <mergeCell ref="Q41:AL41"/>
    <mergeCell ref="D42:P42"/>
    <mergeCell ref="Q42:S42"/>
    <mergeCell ref="T42:X42"/>
    <mergeCell ref="Z42:AB42"/>
    <mergeCell ref="AC42:AD42"/>
    <mergeCell ref="D39:P39"/>
    <mergeCell ref="Q39:AB39"/>
    <mergeCell ref="D45:AL45"/>
    <mergeCell ref="B1:AN1"/>
    <mergeCell ref="C2:AN2"/>
    <mergeCell ref="C3:AN3"/>
    <mergeCell ref="C4:AN4"/>
    <mergeCell ref="C17:AN17"/>
    <mergeCell ref="B7:AN7"/>
    <mergeCell ref="C8:AN8"/>
    <mergeCell ref="A9:C9"/>
    <mergeCell ref="D9:AN9"/>
    <mergeCell ref="D10:AN10"/>
    <mergeCell ref="A11:C11"/>
    <mergeCell ref="D11:AN11"/>
    <mergeCell ref="C5:AN5"/>
    <mergeCell ref="D43:P43"/>
    <mergeCell ref="Q43:Y43"/>
    <mergeCell ref="C56:AN56"/>
    <mergeCell ref="C55:AN55"/>
    <mergeCell ref="C18:AN18"/>
    <mergeCell ref="C19:AN19"/>
    <mergeCell ref="C20:AN20"/>
    <mergeCell ref="C48:AN48"/>
    <mergeCell ref="C49:AN49"/>
    <mergeCell ref="C50:AN50"/>
    <mergeCell ref="C51:AN51"/>
    <mergeCell ref="C52:AN52"/>
    <mergeCell ref="C53:AN53"/>
    <mergeCell ref="B54:AN54"/>
    <mergeCell ref="C47:AN47"/>
    <mergeCell ref="D44:P44"/>
    <mergeCell ref="Q44:X44"/>
    <mergeCell ref="Z44:AB44"/>
  </mergeCells>
  <phoneticPr fontId="1"/>
  <pageMargins left="0.7" right="0.7" top="0.75" bottom="0.75" header="0.3" footer="0.3"/>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EDE7E-9E1A-4D4B-8634-81C6125367AE}">
  <sheetPr>
    <pageSetUpPr fitToPage="1"/>
  </sheetPr>
  <dimension ref="B1:O27"/>
  <sheetViews>
    <sheetView workbookViewId="0">
      <selection activeCell="J8" sqref="J8"/>
    </sheetView>
  </sheetViews>
  <sheetFormatPr defaultRowHeight="13.5"/>
  <cols>
    <col min="1" max="2" width="3.875" customWidth="1"/>
    <col min="3" max="3" width="8.5" customWidth="1"/>
    <col min="4" max="4" width="10.875" customWidth="1"/>
    <col min="5" max="5" width="6" bestFit="1" customWidth="1"/>
    <col min="6" max="6" width="21.125" customWidth="1"/>
    <col min="7" max="7" width="5.375" customWidth="1"/>
    <col min="8" max="8" width="3.125" customWidth="1"/>
    <col min="9" max="9" width="3.875" bestFit="1" customWidth="1"/>
    <col min="10" max="10" width="21.125" bestFit="1" customWidth="1"/>
    <col min="11" max="12" width="3.875" customWidth="1"/>
  </cols>
  <sheetData>
    <row r="1" spans="2:15" ht="23.45" customHeight="1">
      <c r="B1" s="440" t="s">
        <v>97</v>
      </c>
      <c r="C1" s="440"/>
      <c r="D1" s="440"/>
      <c r="E1" s="440"/>
      <c r="F1" s="440"/>
      <c r="G1" s="440"/>
      <c r="H1" s="440"/>
      <c r="I1" s="440"/>
      <c r="J1" s="440"/>
      <c r="K1" s="440"/>
    </row>
    <row r="2" spans="2:15" ht="23.45" customHeight="1">
      <c r="B2" s="441" t="s">
        <v>98</v>
      </c>
      <c r="C2" s="441"/>
      <c r="D2" s="441"/>
      <c r="E2" s="441"/>
      <c r="F2" s="441"/>
      <c r="G2" s="441"/>
      <c r="H2" s="441"/>
      <c r="I2" s="441"/>
      <c r="J2" s="441"/>
      <c r="K2" s="441"/>
    </row>
    <row r="3" spans="2:15" ht="23.45" customHeight="1">
      <c r="B3" s="68"/>
      <c r="C3" s="69"/>
      <c r="D3" s="69"/>
      <c r="E3" s="69"/>
      <c r="F3" s="69"/>
      <c r="G3" s="69"/>
      <c r="H3" s="69"/>
      <c r="I3" s="69"/>
      <c r="J3" s="70"/>
      <c r="K3" s="68"/>
      <c r="N3" s="71"/>
      <c r="O3" s="71"/>
    </row>
    <row r="4" spans="2:15" ht="23.45" customHeight="1">
      <c r="B4" s="72" t="s">
        <v>99</v>
      </c>
      <c r="C4" s="69"/>
      <c r="D4" s="69"/>
      <c r="E4" s="69"/>
      <c r="F4" s="69"/>
      <c r="G4" s="69"/>
      <c r="H4" s="69"/>
      <c r="I4" s="69"/>
      <c r="J4" s="70"/>
      <c r="K4" s="68"/>
      <c r="N4" s="71"/>
      <c r="O4" s="71"/>
    </row>
    <row r="5" spans="2:15" ht="23.45" customHeight="1">
      <c r="B5" s="68"/>
      <c r="C5" s="431" t="s">
        <v>100</v>
      </c>
      <c r="D5" s="432"/>
      <c r="E5" s="432"/>
      <c r="F5" s="432"/>
      <c r="G5" s="432"/>
      <c r="H5" s="432"/>
      <c r="I5" s="433"/>
      <c r="J5" s="138">
        <f>表面→裏面も記載をお願いします。!M26</f>
        <v>0</v>
      </c>
      <c r="K5" s="68"/>
      <c r="N5" s="71"/>
      <c r="O5" s="71"/>
    </row>
    <row r="6" spans="2:15" ht="23.45" customHeight="1">
      <c r="B6" s="68"/>
      <c r="C6" s="431" t="s">
        <v>101</v>
      </c>
      <c r="D6" s="432"/>
      <c r="E6" s="432"/>
      <c r="F6" s="432"/>
      <c r="G6" s="432"/>
      <c r="H6" s="432"/>
      <c r="I6" s="433"/>
      <c r="J6" s="73">
        <f>J7+J8</f>
        <v>0</v>
      </c>
      <c r="K6" s="68"/>
      <c r="N6" s="71"/>
      <c r="O6" s="71"/>
    </row>
    <row r="7" spans="2:15" ht="23.45" customHeight="1">
      <c r="B7" s="68"/>
      <c r="C7" s="431" t="s">
        <v>102</v>
      </c>
      <c r="D7" s="432"/>
      <c r="E7" s="432"/>
      <c r="F7" s="432"/>
      <c r="G7" s="432"/>
      <c r="H7" s="432"/>
      <c r="I7" s="433"/>
      <c r="J7" s="85"/>
      <c r="K7" s="68"/>
      <c r="N7" s="71"/>
      <c r="O7" s="71"/>
    </row>
    <row r="8" spans="2:15" ht="23.45" customHeight="1">
      <c r="B8" s="68"/>
      <c r="C8" s="431" t="s">
        <v>103</v>
      </c>
      <c r="D8" s="432"/>
      <c r="E8" s="432"/>
      <c r="F8" s="432"/>
      <c r="G8" s="432"/>
      <c r="H8" s="432"/>
      <c r="I8" s="433"/>
      <c r="J8" s="73">
        <f>IF(J9="",0,J9+J10+J11)</f>
        <v>0</v>
      </c>
      <c r="K8" s="68"/>
      <c r="N8" s="71"/>
      <c r="O8" s="71"/>
    </row>
    <row r="9" spans="2:15" ht="23.45" customHeight="1">
      <c r="B9" s="68"/>
      <c r="C9" s="74" t="s">
        <v>104</v>
      </c>
      <c r="D9" s="82" t="s">
        <v>171</v>
      </c>
      <c r="E9" s="74" t="s">
        <v>105</v>
      </c>
      <c r="F9" s="83"/>
      <c r="G9" s="74" t="s">
        <v>22</v>
      </c>
      <c r="H9" s="84"/>
      <c r="I9" s="74" t="s">
        <v>106</v>
      </c>
      <c r="J9" s="73">
        <f>IF(F9="",0,F9/H9)</f>
        <v>0</v>
      </c>
      <c r="K9" s="68"/>
      <c r="N9" s="71"/>
      <c r="O9" s="71"/>
    </row>
    <row r="10" spans="2:15" ht="23.45" customHeight="1">
      <c r="B10" s="68"/>
      <c r="C10" s="75" t="s">
        <v>107</v>
      </c>
      <c r="D10" s="82"/>
      <c r="E10" s="75" t="s">
        <v>105</v>
      </c>
      <c r="F10" s="83"/>
      <c r="G10" s="75" t="s">
        <v>22</v>
      </c>
      <c r="H10" s="84"/>
      <c r="I10" s="75" t="s">
        <v>106</v>
      </c>
      <c r="J10" s="73">
        <f>IF(F10="",0,F10/H10)</f>
        <v>0</v>
      </c>
      <c r="K10" s="68"/>
      <c r="N10" s="71"/>
      <c r="O10" s="71"/>
    </row>
    <row r="11" spans="2:15" ht="23.45" customHeight="1">
      <c r="B11" s="68"/>
      <c r="C11" s="75" t="s">
        <v>108</v>
      </c>
      <c r="D11" s="82"/>
      <c r="E11" s="75" t="s">
        <v>105</v>
      </c>
      <c r="F11" s="83"/>
      <c r="G11" s="75" t="s">
        <v>22</v>
      </c>
      <c r="H11" s="84"/>
      <c r="I11" s="75" t="s">
        <v>106</v>
      </c>
      <c r="J11" s="73">
        <f>IF(F11="",0,F11/H11)</f>
        <v>0</v>
      </c>
      <c r="K11" s="68"/>
      <c r="N11" s="71"/>
      <c r="O11" s="71"/>
    </row>
    <row r="12" spans="2:15" ht="23.45" customHeight="1">
      <c r="B12" s="68"/>
      <c r="C12" s="69"/>
      <c r="D12" s="69"/>
      <c r="E12" s="69"/>
      <c r="F12" s="69"/>
      <c r="G12" s="69"/>
      <c r="H12" s="69"/>
      <c r="I12" s="69"/>
      <c r="J12" s="70"/>
      <c r="K12" s="68"/>
      <c r="N12" s="71"/>
      <c r="O12" s="71"/>
    </row>
    <row r="13" spans="2:15" ht="23.45" customHeight="1">
      <c r="B13" s="72" t="s">
        <v>109</v>
      </c>
      <c r="C13" s="69"/>
      <c r="D13" s="69"/>
      <c r="E13" s="69"/>
      <c r="F13" s="69"/>
      <c r="G13" s="69"/>
      <c r="H13" s="69"/>
      <c r="I13" s="69"/>
      <c r="J13" s="70"/>
      <c r="K13" s="68"/>
      <c r="N13" s="71"/>
      <c r="O13" s="71"/>
    </row>
    <row r="14" spans="2:15" ht="23.45" customHeight="1">
      <c r="B14" s="68"/>
      <c r="C14" s="434" t="s">
        <v>110</v>
      </c>
      <c r="D14" s="435"/>
      <c r="E14" s="435"/>
      <c r="F14" s="435"/>
      <c r="G14" s="435"/>
      <c r="H14" s="435"/>
      <c r="I14" s="436"/>
      <c r="J14" s="76">
        <v>0.1</v>
      </c>
      <c r="K14" s="68"/>
      <c r="N14" s="71"/>
      <c r="O14" s="71"/>
    </row>
    <row r="15" spans="2:15" ht="23.45" customHeight="1">
      <c r="B15" s="68"/>
      <c r="C15" s="431" t="s">
        <v>111</v>
      </c>
      <c r="D15" s="432"/>
      <c r="E15" s="432"/>
      <c r="F15" s="432"/>
      <c r="G15" s="432"/>
      <c r="H15" s="432"/>
      <c r="I15" s="433"/>
      <c r="J15" s="77">
        <f>ROUND(IF(J16=0,0,((J16-(J17+J18))/J17)*100),2)</f>
        <v>0</v>
      </c>
      <c r="K15" s="68"/>
      <c r="N15" s="71"/>
      <c r="O15" s="71"/>
    </row>
    <row r="16" spans="2:15" ht="23.45" customHeight="1">
      <c r="B16" s="68"/>
      <c r="C16" s="434" t="s">
        <v>112</v>
      </c>
      <c r="D16" s="435"/>
      <c r="E16" s="435"/>
      <c r="F16" s="435"/>
      <c r="G16" s="435"/>
      <c r="H16" s="435"/>
      <c r="I16" s="436"/>
      <c r="J16" s="78">
        <f>IF(J5&lt;J6,0,IF((J5*0.9)&gt;J6,0,J5*100/100))</f>
        <v>0</v>
      </c>
      <c r="K16" s="68"/>
      <c r="N16" s="71"/>
      <c r="O16" s="71"/>
    </row>
    <row r="17" spans="2:15" ht="23.45" customHeight="1">
      <c r="B17" s="68"/>
      <c r="C17" s="434" t="s">
        <v>113</v>
      </c>
      <c r="D17" s="435"/>
      <c r="E17" s="435"/>
      <c r="F17" s="435"/>
      <c r="G17" s="435"/>
      <c r="H17" s="435"/>
      <c r="I17" s="436"/>
      <c r="J17" s="78">
        <f>IF(J16=0,0,J6)</f>
        <v>0</v>
      </c>
      <c r="K17" s="68"/>
      <c r="N17" s="71"/>
      <c r="O17" s="71"/>
    </row>
    <row r="18" spans="2:15" ht="23.45" customHeight="1">
      <c r="B18" s="68"/>
      <c r="C18" s="437" t="s">
        <v>114</v>
      </c>
      <c r="D18" s="438"/>
      <c r="E18" s="438"/>
      <c r="F18" s="438"/>
      <c r="G18" s="438"/>
      <c r="H18" s="438"/>
      <c r="I18" s="439"/>
      <c r="J18" s="78" t="e">
        <f>IF(J5="",0,((J5*1/100)*(J16-J17))/(J5*10/100))</f>
        <v>#DIV/0!</v>
      </c>
      <c r="K18" s="68"/>
      <c r="N18" s="71"/>
      <c r="O18" s="71"/>
    </row>
    <row r="19" spans="2:15" ht="23.45" customHeight="1">
      <c r="B19" s="68"/>
      <c r="C19" s="79"/>
      <c r="D19" s="79"/>
      <c r="E19" s="79"/>
      <c r="F19" s="79"/>
      <c r="G19" s="79"/>
      <c r="H19" s="79"/>
      <c r="I19" s="79"/>
      <c r="J19" s="80"/>
      <c r="K19" s="68"/>
      <c r="N19" s="71"/>
      <c r="O19" s="71"/>
    </row>
    <row r="20" spans="2:15" ht="23.45" customHeight="1">
      <c r="B20" s="72" t="s">
        <v>204</v>
      </c>
      <c r="C20" s="68"/>
      <c r="D20" s="68"/>
      <c r="E20" s="68"/>
      <c r="F20" s="68"/>
      <c r="G20" s="68"/>
      <c r="H20" s="68"/>
      <c r="I20" s="68"/>
      <c r="J20" s="68"/>
      <c r="K20" s="68"/>
    </row>
    <row r="21" spans="2:15" ht="26.1" customHeight="1">
      <c r="B21" s="68"/>
      <c r="C21" s="431" t="s">
        <v>115</v>
      </c>
      <c r="D21" s="432"/>
      <c r="E21" s="432"/>
      <c r="F21" s="432"/>
      <c r="G21" s="432"/>
      <c r="H21" s="432"/>
      <c r="I21" s="433"/>
      <c r="J21" s="81">
        <v>459000</v>
      </c>
      <c r="K21" s="68"/>
    </row>
    <row r="22" spans="2:15" ht="27.95" customHeight="1">
      <c r="B22" s="68"/>
      <c r="C22" s="431" t="s">
        <v>116</v>
      </c>
      <c r="D22" s="432"/>
      <c r="E22" s="432"/>
      <c r="F22" s="432"/>
      <c r="G22" s="432"/>
      <c r="H22" s="432"/>
      <c r="I22" s="433"/>
      <c r="J22" s="73">
        <f>J23*30</f>
        <v>470700</v>
      </c>
      <c r="K22" s="68"/>
    </row>
    <row r="23" spans="2:15" ht="23.45" customHeight="1">
      <c r="B23" s="68"/>
      <c r="C23" s="431" t="s">
        <v>117</v>
      </c>
      <c r="D23" s="432"/>
      <c r="E23" s="432"/>
      <c r="F23" s="432"/>
      <c r="G23" s="432"/>
      <c r="H23" s="432"/>
      <c r="I23" s="433"/>
      <c r="J23" s="81">
        <v>15690</v>
      </c>
      <c r="K23" s="68"/>
    </row>
    <row r="24" spans="2:15" ht="27.95" customHeight="1">
      <c r="B24" s="68"/>
      <c r="C24" s="431" t="s">
        <v>118</v>
      </c>
      <c r="D24" s="432"/>
      <c r="E24" s="432"/>
      <c r="F24" s="432"/>
      <c r="G24" s="432"/>
      <c r="H24" s="432"/>
      <c r="I24" s="433"/>
      <c r="J24" s="73">
        <f>J25*0.8</f>
        <v>2295.2000000000003</v>
      </c>
      <c r="K24" s="68"/>
    </row>
    <row r="25" spans="2:15" ht="23.45" customHeight="1">
      <c r="B25" s="68"/>
      <c r="C25" s="431" t="s">
        <v>119</v>
      </c>
      <c r="D25" s="432"/>
      <c r="E25" s="432"/>
      <c r="F25" s="432"/>
      <c r="G25" s="432"/>
      <c r="H25" s="432"/>
      <c r="I25" s="433"/>
      <c r="J25" s="81">
        <v>2869</v>
      </c>
      <c r="K25" s="68"/>
    </row>
    <row r="26" spans="2:15" ht="23.45" customHeight="1">
      <c r="B26" s="68"/>
      <c r="C26" s="68"/>
      <c r="D26" s="68"/>
      <c r="E26" s="68"/>
      <c r="F26" s="68"/>
      <c r="G26" s="68"/>
      <c r="H26" s="68"/>
      <c r="I26" s="68"/>
      <c r="J26" s="68"/>
      <c r="K26" s="68"/>
    </row>
    <row r="27" spans="2:15" ht="23.45" customHeight="1"/>
  </sheetData>
  <mergeCells count="16">
    <mergeCell ref="C8:I8"/>
    <mergeCell ref="B1:K1"/>
    <mergeCell ref="B2:K2"/>
    <mergeCell ref="C5:I5"/>
    <mergeCell ref="C6:I6"/>
    <mergeCell ref="C7:I7"/>
    <mergeCell ref="C14:I14"/>
    <mergeCell ref="C15:I15"/>
    <mergeCell ref="C16:I16"/>
    <mergeCell ref="C17:I17"/>
    <mergeCell ref="C18:I18"/>
    <mergeCell ref="C22:I22"/>
    <mergeCell ref="C23:I23"/>
    <mergeCell ref="C24:I24"/>
    <mergeCell ref="C25:I25"/>
    <mergeCell ref="C21:I21"/>
  </mergeCells>
  <phoneticPr fontId="1"/>
  <pageMargins left="0.7" right="0.7" top="0.75" bottom="0.75" header="0.3" footer="0.3"/>
  <pageSetup paperSize="9" scale="97"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43488-E711-48A6-B509-B6B1762FB69E}">
  <sheetPr>
    <pageSetUpPr fitToPage="1"/>
  </sheetPr>
  <dimension ref="A1:CG53"/>
  <sheetViews>
    <sheetView topLeftCell="A12" workbookViewId="0">
      <selection activeCell="Y57" sqref="Y57"/>
    </sheetView>
  </sheetViews>
  <sheetFormatPr defaultColWidth="9" defaultRowHeight="13.5"/>
  <cols>
    <col min="1" max="61" width="1.875" style="88" customWidth="1"/>
    <col min="62" max="102" width="1.625" style="88" customWidth="1"/>
    <col min="103" max="130" width="4.625" style="88" customWidth="1"/>
    <col min="131" max="16384" width="9" style="88"/>
  </cols>
  <sheetData>
    <row r="1" spans="1:85" ht="39.950000000000003" customHeight="1">
      <c r="A1" s="480" t="s">
        <v>120</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480"/>
      <c r="AL1" s="480"/>
      <c r="AM1" s="480"/>
      <c r="AN1" s="480"/>
      <c r="AO1" s="480"/>
      <c r="AP1" s="480"/>
      <c r="AQ1" s="480"/>
      <c r="AR1" s="480"/>
      <c r="AS1" s="480"/>
      <c r="AT1" s="480"/>
      <c r="AU1" s="480"/>
      <c r="AV1" s="480"/>
      <c r="AW1" s="480"/>
      <c r="AX1" s="480"/>
      <c r="AY1" s="480"/>
      <c r="AZ1" s="480"/>
      <c r="BA1" s="480"/>
      <c r="BB1" s="480"/>
      <c r="BC1" s="480"/>
      <c r="BD1" s="480"/>
      <c r="BE1" s="480"/>
      <c r="BF1" s="480"/>
      <c r="BG1" s="480"/>
      <c r="BH1" s="480"/>
      <c r="BI1" s="480"/>
      <c r="BJ1" s="86"/>
      <c r="BK1" s="87"/>
      <c r="BL1" s="87"/>
      <c r="BM1" s="87"/>
      <c r="BN1" s="87"/>
      <c r="BO1" s="87"/>
      <c r="BP1" s="87"/>
      <c r="BQ1" s="87"/>
      <c r="BR1" s="87"/>
      <c r="BS1" s="87"/>
      <c r="BT1" s="87"/>
      <c r="BU1" s="87"/>
      <c r="BV1" s="87"/>
      <c r="BW1" s="87"/>
      <c r="BX1" s="87"/>
      <c r="BY1" s="87"/>
      <c r="BZ1" s="87"/>
      <c r="CA1" s="87"/>
      <c r="CB1" s="87"/>
      <c r="CC1" s="87"/>
      <c r="CD1" s="87"/>
      <c r="CE1" s="87"/>
      <c r="CF1" s="87"/>
      <c r="CG1" s="87"/>
    </row>
    <row r="2" spans="1:85" ht="31.5" customHeight="1">
      <c r="A2" s="481" t="s">
        <v>121</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481"/>
      <c r="BD2" s="481"/>
      <c r="BE2" s="481"/>
      <c r="BF2" s="481"/>
      <c r="BG2" s="481"/>
      <c r="BH2" s="481"/>
      <c r="BI2" s="481"/>
      <c r="BJ2" s="86"/>
      <c r="BK2" s="87"/>
      <c r="BL2" s="87"/>
      <c r="BM2" s="87"/>
      <c r="BN2" s="87"/>
      <c r="BO2" s="87"/>
      <c r="BP2" s="87"/>
      <c r="BQ2" s="87"/>
      <c r="BR2" s="87"/>
      <c r="BS2" s="87"/>
      <c r="BT2" s="87"/>
      <c r="BU2" s="87"/>
      <c r="BV2" s="87"/>
      <c r="BW2" s="87"/>
      <c r="BX2" s="87"/>
      <c r="BY2" s="87"/>
      <c r="BZ2" s="87"/>
      <c r="CA2" s="87"/>
      <c r="CB2" s="87"/>
      <c r="CC2" s="87"/>
      <c r="CD2" s="87"/>
      <c r="CE2" s="87"/>
      <c r="CF2" s="87"/>
      <c r="CG2" s="87"/>
    </row>
    <row r="3" spans="1:85" ht="18" customHeight="1" thickBot="1">
      <c r="A3" s="89"/>
      <c r="B3" s="90"/>
      <c r="C3" s="90"/>
      <c r="D3" s="90"/>
      <c r="E3" s="90"/>
      <c r="F3" s="90"/>
      <c r="G3" s="90"/>
      <c r="H3" s="90"/>
      <c r="I3" s="90"/>
      <c r="J3" s="90"/>
      <c r="K3" s="90"/>
      <c r="L3" s="90"/>
      <c r="M3" s="90"/>
      <c r="N3" s="90"/>
      <c r="O3" s="90"/>
      <c r="P3" s="90"/>
      <c r="Q3" s="89"/>
      <c r="R3" s="89"/>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89"/>
      <c r="AV3" s="89"/>
      <c r="AW3" s="89"/>
      <c r="AX3" s="90"/>
      <c r="AY3" s="90"/>
      <c r="AZ3" s="90"/>
      <c r="BA3" s="90"/>
      <c r="BB3" s="90"/>
      <c r="BC3" s="90"/>
      <c r="BD3" s="90"/>
      <c r="BE3" s="90"/>
      <c r="BF3" s="90"/>
      <c r="BG3" s="90"/>
      <c r="BH3" s="90"/>
      <c r="BI3" s="90"/>
    </row>
    <row r="4" spans="1:85" ht="24.95" customHeight="1" thickBot="1">
      <c r="A4" s="482" t="s">
        <v>122</v>
      </c>
      <c r="B4" s="483"/>
      <c r="C4" s="483"/>
      <c r="D4" s="483"/>
      <c r="E4" s="483"/>
      <c r="F4" s="483"/>
      <c r="G4" s="483"/>
      <c r="H4" s="483"/>
      <c r="I4" s="483"/>
      <c r="J4" s="483"/>
      <c r="K4" s="483"/>
      <c r="L4" s="483"/>
      <c r="M4" s="483"/>
      <c r="N4" s="483"/>
      <c r="O4" s="483"/>
      <c r="P4" s="477" t="str">
        <f>IF(計算のための入力画面!J5=0,"",計算のための入力画面!J5)</f>
        <v/>
      </c>
      <c r="Q4" s="478"/>
      <c r="R4" s="478"/>
      <c r="S4" s="478"/>
      <c r="T4" s="478"/>
      <c r="U4" s="478"/>
      <c r="V4" s="478"/>
      <c r="W4" s="478"/>
      <c r="X4" s="478"/>
      <c r="Y4" s="478"/>
      <c r="Z4" s="478"/>
      <c r="AA4" s="478"/>
      <c r="AB4" s="478"/>
      <c r="AC4" s="478"/>
      <c r="AD4" s="479"/>
      <c r="AE4" s="92"/>
      <c r="AF4" s="484" t="s">
        <v>123</v>
      </c>
      <c r="AG4" s="485"/>
      <c r="AH4" s="485"/>
      <c r="AI4" s="485"/>
      <c r="AJ4" s="485"/>
      <c r="AK4" s="485"/>
      <c r="AL4" s="485"/>
      <c r="AM4" s="485"/>
      <c r="AN4" s="485"/>
      <c r="AO4" s="485"/>
      <c r="AP4" s="485"/>
      <c r="AQ4" s="485"/>
      <c r="AR4" s="485"/>
      <c r="AS4" s="485"/>
      <c r="AT4" s="486"/>
      <c r="AU4" s="477" t="str">
        <f>IF(P4="","",計算のための入力画面!J6)</f>
        <v/>
      </c>
      <c r="AV4" s="478"/>
      <c r="AW4" s="478"/>
      <c r="AX4" s="478"/>
      <c r="AY4" s="478"/>
      <c r="AZ4" s="478"/>
      <c r="BA4" s="478"/>
      <c r="BB4" s="478"/>
      <c r="BC4" s="478"/>
      <c r="BD4" s="478"/>
      <c r="BE4" s="478"/>
      <c r="BF4" s="478"/>
      <c r="BG4" s="478"/>
      <c r="BH4" s="478"/>
      <c r="BI4" s="479"/>
      <c r="BJ4" s="464"/>
      <c r="BK4" s="464"/>
      <c r="BL4" s="464"/>
      <c r="BM4" s="464"/>
      <c r="BN4" s="464"/>
      <c r="BO4" s="464"/>
      <c r="BP4" s="464"/>
      <c r="BQ4" s="464"/>
      <c r="BR4" s="464"/>
    </row>
    <row r="5" spans="1:85" ht="18" customHeight="1" thickBot="1">
      <c r="A5" s="89"/>
      <c r="B5" s="89"/>
      <c r="C5" s="93"/>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row>
    <row r="6" spans="1:85" ht="24.95" customHeight="1" thickBot="1">
      <c r="A6" s="465" t="s">
        <v>124</v>
      </c>
      <c r="B6" s="466"/>
      <c r="C6" s="466"/>
      <c r="D6" s="466"/>
      <c r="E6" s="466"/>
      <c r="F6" s="466"/>
      <c r="G6" s="466"/>
      <c r="H6" s="466"/>
      <c r="I6" s="466"/>
      <c r="J6" s="466"/>
      <c r="K6" s="466"/>
      <c r="L6" s="466"/>
      <c r="M6" s="466"/>
      <c r="N6" s="466"/>
      <c r="O6" s="467"/>
      <c r="P6" s="468" t="str">
        <f>IF(P4="","",IF(P4&lt;AU4,0,IF(計算のための入力画面!J15=0,10,計算のための入力画面!J15)))</f>
        <v/>
      </c>
      <c r="Q6" s="469"/>
      <c r="R6" s="469"/>
      <c r="S6" s="469"/>
      <c r="T6" s="469"/>
      <c r="U6" s="469"/>
      <c r="V6" s="469"/>
      <c r="W6" s="469"/>
      <c r="X6" s="469"/>
      <c r="Y6" s="469"/>
      <c r="Z6" s="469"/>
      <c r="AA6" s="469"/>
      <c r="AB6" s="469"/>
      <c r="AC6" s="469"/>
      <c r="AD6" s="470"/>
      <c r="AE6" s="94"/>
      <c r="AF6" s="471" t="s">
        <v>125</v>
      </c>
      <c r="AG6" s="472"/>
      <c r="AH6" s="472"/>
      <c r="AI6" s="472"/>
      <c r="AJ6" s="472"/>
      <c r="AK6" s="472"/>
      <c r="AL6" s="472"/>
      <c r="AM6" s="472"/>
      <c r="AN6" s="472"/>
      <c r="AO6" s="472"/>
      <c r="AP6" s="472"/>
      <c r="AQ6" s="472"/>
      <c r="AR6" s="472"/>
      <c r="AS6" s="472"/>
      <c r="AT6" s="473"/>
      <c r="AU6" s="474" t="str">
        <f>IF(P4="","",IF(P6=0,0,計算のための入力画面!J21))</f>
        <v/>
      </c>
      <c r="AV6" s="475"/>
      <c r="AW6" s="475"/>
      <c r="AX6" s="475"/>
      <c r="AY6" s="475"/>
      <c r="AZ6" s="475"/>
      <c r="BA6" s="475"/>
      <c r="BB6" s="475"/>
      <c r="BC6" s="475"/>
      <c r="BD6" s="475"/>
      <c r="BE6" s="475"/>
      <c r="BF6" s="475"/>
      <c r="BG6" s="475"/>
      <c r="BH6" s="475"/>
      <c r="BI6" s="476"/>
      <c r="BJ6" s="95"/>
    </row>
    <row r="7" spans="1:85" ht="18" customHeight="1" thickBot="1">
      <c r="A7" s="90"/>
      <c r="B7" s="90"/>
      <c r="C7" s="90"/>
      <c r="D7" s="90"/>
      <c r="E7" s="90"/>
      <c r="F7" s="90"/>
      <c r="G7" s="90"/>
      <c r="H7" s="90"/>
      <c r="I7" s="90"/>
      <c r="J7" s="90"/>
      <c r="K7" s="90"/>
      <c r="L7" s="90"/>
      <c r="M7" s="90"/>
      <c r="N7" s="90"/>
      <c r="O7" s="90"/>
      <c r="P7" s="96"/>
      <c r="Q7" s="96"/>
      <c r="R7" s="96"/>
      <c r="S7" s="96"/>
      <c r="T7" s="96"/>
      <c r="U7" s="96"/>
      <c r="V7" s="96"/>
      <c r="W7" s="96"/>
      <c r="X7" s="96"/>
      <c r="Y7" s="96"/>
      <c r="Z7" s="96"/>
      <c r="AA7" s="96"/>
      <c r="AB7" s="96"/>
      <c r="AC7" s="96"/>
      <c r="AD7" s="96"/>
      <c r="AE7" s="94"/>
      <c r="AF7" s="97"/>
      <c r="AG7" s="97"/>
      <c r="AH7" s="97"/>
      <c r="AI7" s="97"/>
      <c r="AJ7" s="97"/>
      <c r="AK7" s="97"/>
      <c r="AL7" s="97"/>
      <c r="AM7" s="97"/>
      <c r="AN7" s="97"/>
      <c r="AO7" s="97"/>
      <c r="AP7" s="97"/>
      <c r="AQ7" s="97"/>
      <c r="AR7" s="97"/>
      <c r="AS7" s="97"/>
      <c r="AT7" s="97"/>
      <c r="AU7" s="98"/>
      <c r="AV7" s="98"/>
      <c r="AW7" s="98"/>
      <c r="AX7" s="98"/>
      <c r="AY7" s="98"/>
      <c r="AZ7" s="98"/>
      <c r="BA7" s="98"/>
      <c r="BB7" s="98"/>
      <c r="BC7" s="98"/>
      <c r="BD7" s="98"/>
      <c r="BE7" s="98"/>
      <c r="BF7" s="98"/>
      <c r="BG7" s="98"/>
      <c r="BH7" s="98"/>
      <c r="BI7" s="98"/>
      <c r="BJ7" s="95"/>
    </row>
    <row r="8" spans="1:85" ht="24.95" customHeight="1" thickBot="1">
      <c r="A8" s="465" t="s">
        <v>126</v>
      </c>
      <c r="B8" s="466"/>
      <c r="C8" s="466"/>
      <c r="D8" s="466"/>
      <c r="E8" s="466"/>
      <c r="F8" s="466"/>
      <c r="G8" s="466"/>
      <c r="H8" s="466"/>
      <c r="I8" s="466"/>
      <c r="J8" s="466"/>
      <c r="K8" s="466"/>
      <c r="L8" s="466"/>
      <c r="M8" s="466"/>
      <c r="N8" s="466"/>
      <c r="O8" s="467"/>
      <c r="P8" s="477" t="str">
        <f>IF(P4="","",IF(P6=0,0,計算のための入力画面!J24))</f>
        <v/>
      </c>
      <c r="Q8" s="478"/>
      <c r="R8" s="478"/>
      <c r="S8" s="478"/>
      <c r="T8" s="478"/>
      <c r="U8" s="478"/>
      <c r="V8" s="478"/>
      <c r="W8" s="478"/>
      <c r="X8" s="478"/>
      <c r="Y8" s="478"/>
      <c r="Z8" s="478"/>
      <c r="AA8" s="478"/>
      <c r="AB8" s="478"/>
      <c r="AC8" s="478"/>
      <c r="AD8" s="479"/>
      <c r="AE8" s="94"/>
      <c r="AF8" s="471" t="s">
        <v>127</v>
      </c>
      <c r="AG8" s="472"/>
      <c r="AH8" s="472"/>
      <c r="AI8" s="472"/>
      <c r="AJ8" s="472"/>
      <c r="AK8" s="472"/>
      <c r="AL8" s="472"/>
      <c r="AM8" s="472"/>
      <c r="AN8" s="472"/>
      <c r="AO8" s="472"/>
      <c r="AP8" s="472"/>
      <c r="AQ8" s="472"/>
      <c r="AR8" s="472"/>
      <c r="AS8" s="472"/>
      <c r="AT8" s="473"/>
      <c r="AU8" s="474" t="str">
        <f>IF(P4="","",IF(P6=0,0,計算のための入力画面!J22))</f>
        <v/>
      </c>
      <c r="AV8" s="475"/>
      <c r="AW8" s="475"/>
      <c r="AX8" s="475"/>
      <c r="AY8" s="475"/>
      <c r="AZ8" s="475"/>
      <c r="BA8" s="475"/>
      <c r="BB8" s="475"/>
      <c r="BC8" s="475"/>
      <c r="BD8" s="475"/>
      <c r="BE8" s="475"/>
      <c r="BF8" s="475"/>
      <c r="BG8" s="475"/>
      <c r="BH8" s="475"/>
      <c r="BI8" s="476"/>
      <c r="BJ8" s="95"/>
    </row>
    <row r="9" spans="1:85" ht="18" customHeight="1" thickBot="1">
      <c r="A9" s="90"/>
      <c r="B9" s="90"/>
      <c r="C9" s="90"/>
      <c r="D9" s="90"/>
      <c r="E9" s="90"/>
      <c r="F9" s="90"/>
      <c r="G9" s="90"/>
      <c r="H9" s="90"/>
      <c r="I9" s="90"/>
      <c r="J9" s="90"/>
      <c r="K9" s="90"/>
      <c r="L9" s="90"/>
      <c r="M9" s="90"/>
      <c r="N9" s="90"/>
      <c r="O9" s="90"/>
      <c r="P9" s="99"/>
      <c r="Q9" s="99"/>
      <c r="R9" s="99"/>
      <c r="S9" s="99"/>
      <c r="T9" s="99"/>
      <c r="U9" s="99"/>
      <c r="V9" s="99"/>
      <c r="W9" s="99"/>
      <c r="X9" s="99"/>
      <c r="Y9" s="99"/>
      <c r="Z9" s="99"/>
      <c r="AA9" s="99"/>
      <c r="AB9" s="99"/>
      <c r="AC9" s="99"/>
      <c r="AD9" s="99"/>
      <c r="AE9" s="94"/>
      <c r="AF9" s="100"/>
      <c r="AG9" s="100"/>
      <c r="AH9" s="100"/>
      <c r="AI9" s="100"/>
      <c r="AJ9" s="100"/>
      <c r="AK9" s="100"/>
      <c r="AL9" s="100"/>
      <c r="AM9" s="100"/>
      <c r="AN9" s="100"/>
      <c r="AO9" s="100"/>
      <c r="AP9" s="100"/>
      <c r="AQ9" s="100"/>
      <c r="AR9" s="100"/>
      <c r="AS9" s="100"/>
      <c r="AT9" s="100"/>
      <c r="AU9" s="101"/>
      <c r="AV9" s="101"/>
      <c r="AW9" s="101"/>
      <c r="AX9" s="101"/>
      <c r="AY9" s="101"/>
      <c r="AZ9" s="101"/>
      <c r="BA9" s="101"/>
      <c r="BB9" s="101"/>
      <c r="BC9" s="101"/>
      <c r="BD9" s="101"/>
      <c r="BE9" s="101"/>
      <c r="BF9" s="101"/>
      <c r="BG9" s="101"/>
      <c r="BH9" s="101"/>
      <c r="BI9" s="101"/>
      <c r="BJ9" s="95"/>
    </row>
    <row r="10" spans="1:85" ht="24.95" customHeight="1" thickBot="1">
      <c r="A10" s="451" t="s">
        <v>128</v>
      </c>
      <c r="B10" s="452"/>
      <c r="C10" s="452"/>
      <c r="D10" s="452"/>
      <c r="E10" s="452"/>
      <c r="F10" s="452"/>
      <c r="G10" s="452"/>
      <c r="H10" s="452"/>
      <c r="I10" s="452"/>
      <c r="J10" s="452"/>
      <c r="K10" s="452"/>
      <c r="L10" s="452"/>
      <c r="M10" s="452"/>
      <c r="N10" s="452"/>
      <c r="O10" s="453"/>
      <c r="P10" s="454" t="str">
        <f>IF(P4="","",F52)</f>
        <v/>
      </c>
      <c r="Q10" s="455"/>
      <c r="R10" s="455"/>
      <c r="S10" s="455"/>
      <c r="T10" s="455"/>
      <c r="U10" s="455"/>
      <c r="V10" s="455"/>
      <c r="W10" s="455"/>
      <c r="X10" s="455"/>
      <c r="Y10" s="455"/>
      <c r="Z10" s="455"/>
      <c r="AA10" s="455"/>
      <c r="AB10" s="455"/>
      <c r="AC10" s="455"/>
      <c r="AD10" s="456"/>
      <c r="AE10" s="94"/>
      <c r="AF10" s="100"/>
      <c r="AG10" s="100"/>
      <c r="AH10" s="100"/>
      <c r="AI10" s="100"/>
      <c r="AJ10" s="100"/>
      <c r="AK10" s="100"/>
      <c r="AL10" s="100"/>
      <c r="AM10" s="100"/>
      <c r="AN10" s="100"/>
      <c r="AO10" s="100"/>
      <c r="AP10" s="100"/>
      <c r="AQ10" s="100"/>
      <c r="AR10" s="100"/>
      <c r="AS10" s="100"/>
      <c r="AT10" s="100"/>
      <c r="AU10" s="101"/>
      <c r="AV10" s="101"/>
      <c r="AW10" s="101"/>
      <c r="AX10" s="101"/>
      <c r="AY10" s="101"/>
      <c r="AZ10" s="101"/>
      <c r="BA10" s="101"/>
      <c r="BB10" s="101"/>
      <c r="BC10" s="101"/>
      <c r="BD10" s="101"/>
      <c r="BE10" s="101"/>
      <c r="BF10" s="101"/>
      <c r="BG10" s="101"/>
      <c r="BH10" s="101"/>
      <c r="BI10" s="101"/>
      <c r="BJ10" s="95"/>
    </row>
    <row r="11" spans="1:85" ht="24.95" customHeight="1">
      <c r="A11" s="90"/>
      <c r="B11" s="90"/>
      <c r="C11" s="90"/>
      <c r="D11" s="90"/>
      <c r="E11" s="90"/>
      <c r="F11" s="90"/>
      <c r="G11" s="90"/>
      <c r="H11" s="90"/>
      <c r="I11" s="90"/>
      <c r="J11" s="90"/>
      <c r="K11" s="90"/>
      <c r="L11" s="90"/>
      <c r="M11" s="90"/>
      <c r="N11" s="90"/>
      <c r="O11" s="90"/>
      <c r="P11" s="96"/>
      <c r="Q11" s="96"/>
      <c r="R11" s="96"/>
      <c r="S11" s="96"/>
      <c r="T11" s="96"/>
      <c r="U11" s="96"/>
      <c r="V11" s="96"/>
      <c r="W11" s="96"/>
      <c r="X11" s="96"/>
      <c r="Y11" s="96"/>
      <c r="Z11" s="96"/>
      <c r="AA11" s="96"/>
      <c r="AB11" s="96"/>
      <c r="AC11" s="96"/>
      <c r="AD11" s="96"/>
      <c r="AE11" s="94"/>
      <c r="AF11" s="100"/>
      <c r="AG11" s="100"/>
      <c r="AH11" s="100"/>
      <c r="AI11" s="100"/>
      <c r="AJ11" s="100"/>
      <c r="AK11" s="100"/>
      <c r="AL11" s="100"/>
      <c r="AM11" s="100"/>
      <c r="AN11" s="100"/>
      <c r="AO11" s="100"/>
      <c r="AP11" s="100"/>
      <c r="AQ11" s="100"/>
      <c r="AR11" s="100"/>
      <c r="AS11" s="100"/>
      <c r="AT11" s="100"/>
      <c r="AU11" s="101"/>
      <c r="AV11" s="101"/>
      <c r="AW11" s="101"/>
      <c r="AX11" s="101"/>
      <c r="AY11" s="101"/>
      <c r="AZ11" s="101"/>
      <c r="BA11" s="101"/>
      <c r="BB11" s="101"/>
      <c r="BC11" s="101"/>
      <c r="BD11" s="101"/>
      <c r="BE11" s="101"/>
      <c r="BF11" s="101"/>
      <c r="BG11" s="101"/>
      <c r="BH11" s="101"/>
      <c r="BI11" s="101"/>
      <c r="BJ11" s="95"/>
    </row>
    <row r="12" spans="1:85" ht="24.95" customHeight="1">
      <c r="A12" s="457" t="s">
        <v>129</v>
      </c>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457"/>
      <c r="BD12" s="457"/>
      <c r="BE12" s="457"/>
      <c r="BF12" s="457"/>
      <c r="BG12" s="457"/>
      <c r="BH12" s="457"/>
      <c r="BI12" s="457"/>
      <c r="BJ12" s="95"/>
    </row>
    <row r="13" spans="1:85" ht="3.95" customHeight="1" thickBot="1">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95"/>
    </row>
    <row r="14" spans="1:85" ht="35.450000000000003" customHeight="1" thickBot="1">
      <c r="A14" s="458" t="s">
        <v>130</v>
      </c>
      <c r="B14" s="459"/>
      <c r="C14" s="459"/>
      <c r="D14" s="459"/>
      <c r="E14" s="459"/>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459"/>
      <c r="AM14" s="459"/>
      <c r="AN14" s="459"/>
      <c r="AO14" s="459"/>
      <c r="AP14" s="459"/>
      <c r="AQ14" s="459"/>
      <c r="AR14" s="459"/>
      <c r="AS14" s="459"/>
      <c r="AT14" s="459"/>
      <c r="AU14" s="459"/>
      <c r="AV14" s="459"/>
      <c r="AW14" s="459"/>
      <c r="AX14" s="459"/>
      <c r="AY14" s="459"/>
      <c r="AZ14" s="459"/>
      <c r="BA14" s="459"/>
      <c r="BB14" s="459"/>
      <c r="BC14" s="459"/>
      <c r="BD14" s="459"/>
      <c r="BE14" s="459"/>
      <c r="BF14" s="459"/>
      <c r="BG14" s="459"/>
      <c r="BH14" s="459"/>
      <c r="BI14" s="460"/>
      <c r="BJ14" s="95"/>
    </row>
    <row r="15" spans="1:85" ht="3.95" customHeight="1">
      <c r="A15" s="103"/>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5"/>
      <c r="BJ15" s="95"/>
    </row>
    <row r="16" spans="1:85" ht="16.5" customHeight="1">
      <c r="A16" s="461" t="s">
        <v>131</v>
      </c>
      <c r="B16" s="462"/>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2"/>
      <c r="AQ16" s="462"/>
      <c r="AR16" s="462"/>
      <c r="AS16" s="462"/>
      <c r="AT16" s="462"/>
      <c r="AU16" s="462"/>
      <c r="AV16" s="462"/>
      <c r="AW16" s="462"/>
      <c r="AX16" s="462"/>
      <c r="AY16" s="462"/>
      <c r="AZ16" s="462"/>
      <c r="BA16" s="462"/>
      <c r="BB16" s="462"/>
      <c r="BC16" s="462"/>
      <c r="BD16" s="462"/>
      <c r="BE16" s="462"/>
      <c r="BF16" s="462"/>
      <c r="BG16" s="462"/>
      <c r="BH16" s="462"/>
      <c r="BI16" s="463"/>
      <c r="BJ16" s="95"/>
    </row>
    <row r="17" spans="1:73" ht="16.5" customHeight="1">
      <c r="A17" s="461" t="s">
        <v>132</v>
      </c>
      <c r="B17" s="462"/>
      <c r="C17" s="462"/>
      <c r="D17" s="462"/>
      <c r="E17" s="462"/>
      <c r="F17" s="462"/>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2"/>
      <c r="AX17" s="462"/>
      <c r="AY17" s="462"/>
      <c r="AZ17" s="462"/>
      <c r="BA17" s="462"/>
      <c r="BB17" s="462"/>
      <c r="BC17" s="462"/>
      <c r="BD17" s="462"/>
      <c r="BE17" s="462"/>
      <c r="BF17" s="462"/>
      <c r="BG17" s="462"/>
      <c r="BH17" s="462"/>
      <c r="BI17" s="463"/>
      <c r="BJ17" s="95"/>
    </row>
    <row r="18" spans="1:73" ht="16.5" customHeight="1">
      <c r="A18" s="461" t="s">
        <v>133</v>
      </c>
      <c r="B18" s="462"/>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62"/>
      <c r="AS18" s="462"/>
      <c r="AT18" s="462"/>
      <c r="AU18" s="462"/>
      <c r="AV18" s="462"/>
      <c r="AW18" s="462"/>
      <c r="AX18" s="462"/>
      <c r="AY18" s="462"/>
      <c r="AZ18" s="462"/>
      <c r="BA18" s="462"/>
      <c r="BB18" s="462"/>
      <c r="BC18" s="462"/>
      <c r="BD18" s="462"/>
      <c r="BE18" s="462"/>
      <c r="BF18" s="462"/>
      <c r="BG18" s="462"/>
      <c r="BH18" s="462"/>
      <c r="BI18" s="463"/>
      <c r="BJ18" s="95"/>
    </row>
    <row r="19" spans="1:73" ht="33" customHeight="1">
      <c r="A19" s="461" t="s">
        <v>134</v>
      </c>
      <c r="B19" s="462"/>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2"/>
      <c r="AM19" s="462"/>
      <c r="AN19" s="462"/>
      <c r="AO19" s="462"/>
      <c r="AP19" s="462"/>
      <c r="AQ19" s="462"/>
      <c r="AR19" s="462"/>
      <c r="AS19" s="462"/>
      <c r="AT19" s="462"/>
      <c r="AU19" s="462"/>
      <c r="AV19" s="462"/>
      <c r="AW19" s="462"/>
      <c r="AX19" s="462"/>
      <c r="AY19" s="462"/>
      <c r="AZ19" s="462"/>
      <c r="BA19" s="462"/>
      <c r="BB19" s="462"/>
      <c r="BC19" s="462"/>
      <c r="BD19" s="462"/>
      <c r="BE19" s="462"/>
      <c r="BF19" s="462"/>
      <c r="BG19" s="462"/>
      <c r="BH19" s="462"/>
      <c r="BI19" s="463"/>
      <c r="BJ19" s="95"/>
      <c r="BU19" s="106"/>
    </row>
    <row r="20" spans="1:73" ht="16.5" customHeight="1">
      <c r="A20" s="461" t="s">
        <v>135</v>
      </c>
      <c r="B20" s="462"/>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2"/>
      <c r="AW20" s="462"/>
      <c r="AX20" s="462"/>
      <c r="AY20" s="462"/>
      <c r="AZ20" s="462"/>
      <c r="BA20" s="462"/>
      <c r="BB20" s="462"/>
      <c r="BC20" s="462"/>
      <c r="BD20" s="462"/>
      <c r="BE20" s="462"/>
      <c r="BF20" s="462"/>
      <c r="BG20" s="462"/>
      <c r="BH20" s="462"/>
      <c r="BI20" s="463"/>
      <c r="BJ20" s="95"/>
    </row>
    <row r="21" spans="1:73" ht="30" customHeight="1">
      <c r="A21" s="461" t="s">
        <v>136</v>
      </c>
      <c r="B21" s="462"/>
      <c r="C21" s="462"/>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2"/>
      <c r="AL21" s="462"/>
      <c r="AM21" s="462"/>
      <c r="AN21" s="462"/>
      <c r="AO21" s="462"/>
      <c r="AP21" s="462"/>
      <c r="AQ21" s="462"/>
      <c r="AR21" s="462"/>
      <c r="AS21" s="462"/>
      <c r="AT21" s="462"/>
      <c r="AU21" s="462"/>
      <c r="AV21" s="462"/>
      <c r="AW21" s="462"/>
      <c r="AX21" s="462"/>
      <c r="AY21" s="462"/>
      <c r="AZ21" s="462"/>
      <c r="BA21" s="462"/>
      <c r="BB21" s="462"/>
      <c r="BC21" s="462"/>
      <c r="BD21" s="462"/>
      <c r="BE21" s="462"/>
      <c r="BF21" s="462"/>
      <c r="BG21" s="462"/>
      <c r="BH21" s="462"/>
      <c r="BI21" s="463"/>
      <c r="BJ21" s="95"/>
    </row>
    <row r="22" spans="1:73" ht="16.5" customHeight="1">
      <c r="A22" s="461" t="s">
        <v>137</v>
      </c>
      <c r="B22" s="462"/>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2"/>
      <c r="AM22" s="462"/>
      <c r="AN22" s="462"/>
      <c r="AO22" s="462"/>
      <c r="AP22" s="462"/>
      <c r="AQ22" s="462"/>
      <c r="AR22" s="462"/>
      <c r="AS22" s="462"/>
      <c r="AT22" s="462"/>
      <c r="AU22" s="462"/>
      <c r="AV22" s="462"/>
      <c r="AW22" s="462"/>
      <c r="AX22" s="462"/>
      <c r="AY22" s="462"/>
      <c r="AZ22" s="462"/>
      <c r="BA22" s="462"/>
      <c r="BB22" s="462"/>
      <c r="BC22" s="462"/>
      <c r="BD22" s="462"/>
      <c r="BE22" s="462"/>
      <c r="BF22" s="462"/>
      <c r="BG22" s="462"/>
      <c r="BH22" s="462"/>
      <c r="BI22" s="463"/>
      <c r="BJ22" s="95"/>
    </row>
    <row r="23" spans="1:73" ht="3.95" customHeight="1" thickBot="1">
      <c r="A23" s="107"/>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9"/>
      <c r="BJ23" s="95"/>
    </row>
    <row r="24" spans="1:73" ht="24.95" customHeight="1">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row>
    <row r="25" spans="1:73" ht="18.75">
      <c r="A25" s="89"/>
      <c r="B25" s="450" t="s">
        <v>138</v>
      </c>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0"/>
      <c r="AN25" s="450"/>
      <c r="AO25" s="450"/>
      <c r="AP25" s="450"/>
      <c r="AQ25" s="450"/>
      <c r="AR25" s="450"/>
      <c r="AS25" s="450"/>
      <c r="AT25" s="450"/>
      <c r="AU25" s="450"/>
      <c r="AV25" s="450"/>
      <c r="AW25" s="450"/>
      <c r="AX25" s="450"/>
      <c r="AY25" s="450"/>
      <c r="AZ25" s="450"/>
      <c r="BA25" s="450"/>
      <c r="BB25" s="450"/>
      <c r="BC25" s="450"/>
      <c r="BD25" s="450"/>
      <c r="BE25" s="450"/>
      <c r="BF25" s="450"/>
      <c r="BG25" s="450"/>
      <c r="BH25" s="450"/>
      <c r="BI25" s="450"/>
    </row>
    <row r="26" spans="1:73" ht="3.95" customHeight="1">
      <c r="A26" s="89"/>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row>
    <row r="27" spans="1:73" ht="18.75">
      <c r="A27" s="110" t="s">
        <v>139</v>
      </c>
      <c r="B27" s="93"/>
      <c r="C27" s="93"/>
      <c r="D27" s="93"/>
      <c r="E27" s="93"/>
      <c r="F27" s="93"/>
      <c r="G27" s="93"/>
      <c r="H27" s="93"/>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row>
    <row r="28" spans="1:73" ht="14.25">
      <c r="D28" s="89"/>
      <c r="E28" s="111" t="s">
        <v>140</v>
      </c>
      <c r="F28" s="111"/>
      <c r="G28" s="111"/>
      <c r="H28" s="111"/>
      <c r="I28" s="111"/>
      <c r="J28" s="111"/>
      <c r="K28" s="111"/>
      <c r="L28" s="111"/>
      <c r="M28" s="111"/>
      <c r="N28" s="111"/>
      <c r="O28" s="111"/>
      <c r="P28" s="111"/>
      <c r="Q28" s="111"/>
      <c r="R28" s="111"/>
      <c r="S28" s="89"/>
      <c r="T28" s="111"/>
      <c r="U28" s="112"/>
      <c r="V28" s="111" t="s">
        <v>125</v>
      </c>
      <c r="W28" s="111"/>
      <c r="X28" s="111"/>
      <c r="Y28" s="111"/>
      <c r="Z28" s="111"/>
      <c r="AA28" s="111"/>
      <c r="AB28" s="89"/>
      <c r="AC28" s="112"/>
      <c r="AD28" s="112"/>
      <c r="AE28" s="112"/>
      <c r="AF28" s="112"/>
      <c r="AG28" s="112"/>
      <c r="AH28" s="113"/>
      <c r="AI28" s="114"/>
      <c r="AJ28" s="111"/>
      <c r="AK28" s="111"/>
      <c r="AL28" s="111"/>
      <c r="AM28" s="111"/>
      <c r="AN28" s="111"/>
      <c r="AO28" s="111"/>
      <c r="AP28" s="111"/>
      <c r="AQ28" s="111"/>
      <c r="AR28" s="111"/>
      <c r="AS28" s="111"/>
      <c r="AT28" s="111"/>
      <c r="AU28" s="111"/>
      <c r="AV28" s="89"/>
      <c r="AW28" s="89"/>
      <c r="AX28" s="89"/>
      <c r="AY28" s="89"/>
      <c r="AZ28" s="89"/>
      <c r="BA28" s="89"/>
      <c r="BB28" s="89"/>
      <c r="BC28" s="89"/>
      <c r="BD28" s="89"/>
      <c r="BE28" s="89"/>
      <c r="BF28" s="89"/>
      <c r="BG28" s="89"/>
      <c r="BH28" s="89"/>
      <c r="BI28" s="89"/>
    </row>
    <row r="29" spans="1:73" ht="14.25">
      <c r="C29" s="95" t="s">
        <v>141</v>
      </c>
      <c r="D29" s="115"/>
      <c r="E29" s="113" t="s">
        <v>142</v>
      </c>
      <c r="F29" s="443" t="str">
        <f>IF(P4="","",IF(AU4-P4&gt;=0,"",AU4))</f>
        <v/>
      </c>
      <c r="G29" s="443"/>
      <c r="H29" s="443"/>
      <c r="I29" s="443"/>
      <c r="J29" s="443"/>
      <c r="K29" s="443"/>
      <c r="L29" s="443"/>
      <c r="M29" s="443"/>
      <c r="N29" s="443"/>
      <c r="O29" s="443"/>
      <c r="P29" s="443"/>
      <c r="Q29" s="113" t="s">
        <v>143</v>
      </c>
      <c r="R29" s="112"/>
      <c r="S29" s="115" t="str">
        <f>IF(F29&gt;=V29,"≧","＜")</f>
        <v>≧</v>
      </c>
      <c r="T29" s="115"/>
      <c r="U29" s="113" t="s">
        <v>144</v>
      </c>
      <c r="V29" s="446" t="str">
        <f>IF(F29="","",AU6)</f>
        <v/>
      </c>
      <c r="W29" s="446"/>
      <c r="X29" s="446"/>
      <c r="Y29" s="446"/>
      <c r="Z29" s="446"/>
      <c r="AA29" s="446"/>
      <c r="AB29" s="446"/>
      <c r="AC29" s="446"/>
      <c r="AD29" s="446"/>
      <c r="AE29" s="446"/>
      <c r="AF29" s="446"/>
      <c r="AG29" s="113" t="s">
        <v>145</v>
      </c>
      <c r="AH29" s="89"/>
      <c r="AI29" s="89"/>
      <c r="AJ29" s="117"/>
      <c r="AK29" s="117"/>
      <c r="AL29" s="117"/>
      <c r="AM29" s="117"/>
      <c r="AN29" s="117"/>
      <c r="AO29" s="117"/>
      <c r="AP29" s="117"/>
      <c r="AQ29" s="113"/>
      <c r="AR29" s="113"/>
      <c r="AS29" s="113"/>
      <c r="AT29" s="113"/>
      <c r="AU29" s="113"/>
      <c r="AV29" s="89"/>
      <c r="AW29" s="89"/>
      <c r="AX29" s="89"/>
      <c r="AY29" s="89"/>
      <c r="AZ29" s="89"/>
      <c r="BA29" s="89"/>
      <c r="BB29" s="89"/>
      <c r="BC29" s="89"/>
      <c r="BD29" s="89"/>
      <c r="BE29" s="89"/>
      <c r="BF29" s="89"/>
      <c r="BG29" s="89"/>
      <c r="BH29" s="89"/>
      <c r="BI29" s="89"/>
    </row>
    <row r="30" spans="1:73" ht="14.1" customHeight="1">
      <c r="A30" s="111"/>
      <c r="B30" s="113"/>
      <c r="C30" s="114"/>
      <c r="D30" s="114"/>
      <c r="E30" s="114"/>
      <c r="F30" s="114"/>
      <c r="G30" s="114"/>
      <c r="H30" s="114"/>
      <c r="I30" s="114"/>
      <c r="J30" s="114"/>
      <c r="K30" s="114"/>
      <c r="L30" s="114"/>
      <c r="M30" s="114"/>
      <c r="N30" s="113"/>
      <c r="O30" s="112"/>
      <c r="P30" s="113"/>
      <c r="Q30" s="118"/>
      <c r="R30" s="118"/>
      <c r="S30" s="118"/>
      <c r="T30" s="118"/>
      <c r="U30" s="118"/>
      <c r="V30" s="118"/>
      <c r="W30" s="118"/>
      <c r="X30" s="118"/>
      <c r="Y30" s="119"/>
      <c r="Z30" s="119"/>
      <c r="AA30" s="119"/>
      <c r="AB30" s="112"/>
      <c r="AC30" s="112"/>
      <c r="AD30" s="112"/>
      <c r="AE30" s="113"/>
      <c r="AF30" s="114"/>
      <c r="AG30" s="114"/>
      <c r="AH30" s="114"/>
      <c r="AI30" s="114"/>
      <c r="AJ30" s="114"/>
      <c r="AK30" s="114"/>
      <c r="AL30" s="114"/>
      <c r="AM30" s="114"/>
      <c r="AN30" s="114"/>
      <c r="AO30" s="114"/>
      <c r="AP30" s="114"/>
      <c r="AQ30" s="113"/>
      <c r="AR30" s="113"/>
      <c r="AS30" s="113"/>
      <c r="AT30" s="113"/>
      <c r="AU30" s="113"/>
      <c r="AV30" s="112"/>
      <c r="AW30" s="112"/>
      <c r="AX30" s="112"/>
      <c r="AY30" s="112"/>
      <c r="AZ30" s="112"/>
      <c r="BA30" s="112"/>
      <c r="BB30" s="112"/>
      <c r="BC30" s="112"/>
      <c r="BD30" s="113"/>
      <c r="BE30" s="113"/>
      <c r="BF30" s="113"/>
      <c r="BG30" s="111"/>
      <c r="BH30" s="111"/>
      <c r="BI30" s="111"/>
    </row>
    <row r="31" spans="1:73" ht="18.75">
      <c r="A31" s="110" t="s">
        <v>146</v>
      </c>
      <c r="B31" s="93"/>
      <c r="C31" s="93"/>
      <c r="D31" s="93"/>
      <c r="E31" s="93"/>
      <c r="F31" s="93"/>
      <c r="G31" s="93"/>
      <c r="H31" s="93"/>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row>
    <row r="32" spans="1:73">
      <c r="D32" s="89"/>
      <c r="E32" s="111" t="s">
        <v>147</v>
      </c>
      <c r="F32" s="111"/>
      <c r="G32" s="111"/>
      <c r="H32" s="111"/>
      <c r="I32" s="111"/>
      <c r="J32" s="111"/>
      <c r="K32" s="111"/>
      <c r="L32" s="111"/>
      <c r="M32" s="111"/>
      <c r="N32" s="111"/>
      <c r="O32" s="111"/>
      <c r="P32" s="111"/>
      <c r="Q32" s="111"/>
      <c r="R32" s="111"/>
      <c r="S32" s="113"/>
      <c r="T32" s="112"/>
      <c r="U32" s="112"/>
      <c r="V32" s="111" t="s">
        <v>148</v>
      </c>
      <c r="W32" s="111"/>
      <c r="X32" s="111"/>
      <c r="Y32" s="111"/>
      <c r="Z32" s="111"/>
      <c r="AA32" s="111"/>
      <c r="AB32" s="89"/>
      <c r="AC32" s="112"/>
      <c r="AD32" s="112"/>
      <c r="AE32" s="112"/>
      <c r="AF32" s="112"/>
      <c r="AG32" s="112"/>
      <c r="AH32" s="113"/>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89"/>
      <c r="BH32" s="89"/>
      <c r="BI32" s="89"/>
    </row>
    <row r="33" spans="1:61" ht="18" customHeight="1">
      <c r="C33" s="95" t="s">
        <v>149</v>
      </c>
      <c r="D33" s="89"/>
      <c r="E33" s="113" t="s">
        <v>142</v>
      </c>
      <c r="F33" s="443" t="str">
        <f>IF(S29="≧","",P4)</f>
        <v/>
      </c>
      <c r="G33" s="443"/>
      <c r="H33" s="443"/>
      <c r="I33" s="443"/>
      <c r="J33" s="443"/>
      <c r="K33" s="443"/>
      <c r="L33" s="443"/>
      <c r="M33" s="443"/>
      <c r="N33" s="443"/>
      <c r="O33" s="443"/>
      <c r="P33" s="443"/>
      <c r="Q33" s="113" t="s">
        <v>143</v>
      </c>
      <c r="R33" s="112"/>
      <c r="S33" s="115" t="str">
        <f>IF(F33&gt;V33,"＞","≦")</f>
        <v>≦</v>
      </c>
      <c r="T33" s="120"/>
      <c r="U33" s="113" t="s">
        <v>144</v>
      </c>
      <c r="V33" s="446" t="str">
        <f>IF(F33="","",AU8)</f>
        <v/>
      </c>
      <c r="W33" s="446"/>
      <c r="X33" s="446"/>
      <c r="Y33" s="446"/>
      <c r="Z33" s="446"/>
      <c r="AA33" s="446"/>
      <c r="AB33" s="446"/>
      <c r="AC33" s="446"/>
      <c r="AD33" s="446"/>
      <c r="AE33" s="446"/>
      <c r="AF33" s="446"/>
      <c r="AG33" s="113" t="s">
        <v>145</v>
      </c>
      <c r="AH33" s="89"/>
      <c r="AI33" s="117"/>
      <c r="AJ33" s="117"/>
      <c r="AK33" s="117"/>
      <c r="AL33" s="117"/>
      <c r="AM33" s="117"/>
      <c r="AN33" s="117"/>
      <c r="AO33" s="117"/>
      <c r="AP33" s="117"/>
      <c r="AQ33" s="117"/>
      <c r="AR33" s="117"/>
      <c r="AS33" s="117"/>
      <c r="AT33" s="113"/>
      <c r="AU33" s="113"/>
      <c r="AV33" s="113"/>
      <c r="AW33" s="113"/>
      <c r="AX33" s="112"/>
      <c r="AY33" s="112"/>
      <c r="AZ33" s="112"/>
      <c r="BA33" s="112"/>
      <c r="BB33" s="112"/>
      <c r="BC33" s="112"/>
      <c r="BD33" s="113"/>
      <c r="BE33" s="113"/>
      <c r="BF33" s="113"/>
      <c r="BG33" s="89"/>
      <c r="BH33" s="89"/>
      <c r="BI33" s="89"/>
    </row>
    <row r="34" spans="1:61">
      <c r="D34" s="89"/>
      <c r="E34" s="111" t="s">
        <v>150</v>
      </c>
      <c r="F34" s="111"/>
      <c r="G34" s="111"/>
      <c r="H34" s="111"/>
      <c r="I34" s="111"/>
      <c r="J34" s="111"/>
      <c r="K34" s="111"/>
      <c r="L34" s="111"/>
      <c r="M34" s="111"/>
      <c r="N34" s="111"/>
      <c r="O34" s="111"/>
      <c r="P34" s="111"/>
      <c r="Q34" s="111"/>
      <c r="R34" s="111"/>
      <c r="S34" s="89"/>
      <c r="T34" s="111"/>
      <c r="U34" s="89"/>
      <c r="V34" s="89"/>
      <c r="W34" s="89"/>
      <c r="X34" s="89"/>
      <c r="Y34" s="89"/>
      <c r="Z34" s="89"/>
      <c r="AA34" s="89"/>
      <c r="AB34" s="111"/>
      <c r="AC34" s="111"/>
      <c r="AD34" s="111"/>
      <c r="AE34" s="89"/>
      <c r="AF34" s="111"/>
      <c r="AG34" s="111"/>
      <c r="AH34" s="111"/>
      <c r="AI34" s="111" t="s">
        <v>151</v>
      </c>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89"/>
      <c r="BH34" s="89"/>
      <c r="BI34" s="89"/>
    </row>
    <row r="35" spans="1:61" ht="18" customHeight="1">
      <c r="C35" s="95" t="s">
        <v>152</v>
      </c>
      <c r="D35" s="89"/>
      <c r="E35" s="113" t="s">
        <v>142</v>
      </c>
      <c r="F35" s="443" t="str">
        <f>IF(F33="","",IF(S33="≦",F33,V33))</f>
        <v/>
      </c>
      <c r="G35" s="443"/>
      <c r="H35" s="443"/>
      <c r="I35" s="443"/>
      <c r="J35" s="443"/>
      <c r="K35" s="443"/>
      <c r="L35" s="443"/>
      <c r="M35" s="443"/>
      <c r="N35" s="443"/>
      <c r="O35" s="443"/>
      <c r="P35" s="443"/>
      <c r="Q35" s="113" t="s">
        <v>143</v>
      </c>
      <c r="R35" s="112"/>
      <c r="S35" s="121" t="s">
        <v>153</v>
      </c>
      <c r="T35" s="121"/>
      <c r="U35" s="449">
        <v>90</v>
      </c>
      <c r="V35" s="449"/>
      <c r="W35" s="449"/>
      <c r="X35" s="449"/>
      <c r="Y35" s="449"/>
      <c r="Z35" s="449"/>
      <c r="AA35" s="112" t="s">
        <v>154</v>
      </c>
      <c r="AB35" s="112"/>
      <c r="AC35" s="122"/>
      <c r="AD35" s="123"/>
      <c r="AE35" s="123"/>
      <c r="AF35" s="112" t="s">
        <v>155</v>
      </c>
      <c r="AG35" s="112"/>
      <c r="AH35" s="113" t="s">
        <v>142</v>
      </c>
      <c r="AI35" s="443" t="str">
        <f>IF(F35="","",F35*0.9)</f>
        <v/>
      </c>
      <c r="AJ35" s="443"/>
      <c r="AK35" s="443"/>
      <c r="AL35" s="443"/>
      <c r="AM35" s="443"/>
      <c r="AN35" s="443"/>
      <c r="AO35" s="443"/>
      <c r="AP35" s="443"/>
      <c r="AQ35" s="443"/>
      <c r="AR35" s="443"/>
      <c r="AS35" s="443"/>
      <c r="AT35" s="113" t="s">
        <v>143</v>
      </c>
      <c r="AU35" s="113"/>
      <c r="AV35" s="113"/>
      <c r="AW35" s="113"/>
      <c r="AX35" s="112"/>
      <c r="AY35" s="112"/>
      <c r="AZ35" s="112"/>
      <c r="BA35" s="112"/>
      <c r="BB35" s="112"/>
      <c r="BC35" s="112"/>
      <c r="BD35" s="113"/>
      <c r="BE35" s="113"/>
      <c r="BF35" s="113"/>
      <c r="BG35" s="89"/>
      <c r="BH35" s="89"/>
      <c r="BI35" s="89"/>
    </row>
    <row r="36" spans="1:61" ht="18" customHeight="1">
      <c r="D36" s="89"/>
      <c r="E36" s="113"/>
      <c r="F36" s="111" t="s">
        <v>123</v>
      </c>
      <c r="G36" s="117"/>
      <c r="H36" s="117"/>
      <c r="I36" s="117"/>
      <c r="J36" s="117"/>
      <c r="K36" s="117"/>
      <c r="L36" s="117"/>
      <c r="M36" s="117"/>
      <c r="N36" s="117"/>
      <c r="O36" s="117"/>
      <c r="P36" s="117"/>
      <c r="Q36" s="113"/>
      <c r="R36" s="112"/>
      <c r="S36" s="113"/>
      <c r="T36" s="112"/>
      <c r="U36" s="112"/>
      <c r="V36" s="111" t="s">
        <v>156</v>
      </c>
      <c r="W36" s="111"/>
      <c r="X36" s="111"/>
      <c r="Y36" s="111"/>
      <c r="Z36" s="111"/>
      <c r="AA36" s="111"/>
      <c r="AB36" s="89"/>
      <c r="AC36" s="112"/>
      <c r="AD36" s="112"/>
      <c r="AE36" s="112"/>
      <c r="AF36" s="112"/>
      <c r="AG36" s="112"/>
      <c r="AH36" s="113"/>
      <c r="AI36" s="114"/>
      <c r="AJ36" s="114"/>
      <c r="AK36" s="114"/>
      <c r="AL36" s="114"/>
      <c r="AM36" s="114"/>
      <c r="AN36" s="114"/>
      <c r="AO36" s="114"/>
      <c r="AP36" s="114"/>
      <c r="AQ36" s="114"/>
      <c r="AR36" s="114"/>
      <c r="AS36" s="114"/>
      <c r="AT36" s="113"/>
      <c r="AU36" s="113"/>
      <c r="AV36" s="113"/>
      <c r="AW36" s="113"/>
      <c r="AX36" s="112"/>
      <c r="AY36" s="112"/>
      <c r="AZ36" s="112"/>
      <c r="BA36" s="112"/>
      <c r="BB36" s="112"/>
      <c r="BC36" s="112"/>
      <c r="BD36" s="113"/>
      <c r="BE36" s="113"/>
      <c r="BF36" s="113"/>
      <c r="BG36" s="89"/>
      <c r="BH36" s="89"/>
      <c r="BI36" s="89"/>
    </row>
    <row r="37" spans="1:61" ht="14.25">
      <c r="D37" s="89"/>
      <c r="E37" s="113" t="s">
        <v>142</v>
      </c>
      <c r="F37" s="443" t="str">
        <f>IF(F35="","",AU4)</f>
        <v/>
      </c>
      <c r="G37" s="443"/>
      <c r="H37" s="443"/>
      <c r="I37" s="443"/>
      <c r="J37" s="443"/>
      <c r="K37" s="443"/>
      <c r="L37" s="443"/>
      <c r="M37" s="443"/>
      <c r="N37" s="443"/>
      <c r="O37" s="443"/>
      <c r="P37" s="443"/>
      <c r="Q37" s="113" t="s">
        <v>143</v>
      </c>
      <c r="R37" s="89"/>
      <c r="S37" s="115" t="str">
        <f>IF(F37&gt;=V37,"≧","＜")</f>
        <v>≧</v>
      </c>
      <c r="T37" s="120"/>
      <c r="U37" s="113" t="s">
        <v>144</v>
      </c>
      <c r="V37" s="446" t="str">
        <f>IF(F37="","",AI35)</f>
        <v/>
      </c>
      <c r="W37" s="446"/>
      <c r="X37" s="446"/>
      <c r="Y37" s="446"/>
      <c r="Z37" s="446"/>
      <c r="AA37" s="446"/>
      <c r="AB37" s="446"/>
      <c r="AC37" s="446"/>
      <c r="AD37" s="446"/>
      <c r="AE37" s="446"/>
      <c r="AF37" s="446"/>
      <c r="AG37" s="113" t="s">
        <v>145</v>
      </c>
      <c r="AH37" s="89"/>
      <c r="AI37" s="89"/>
      <c r="AJ37" s="124"/>
      <c r="AK37" s="124"/>
      <c r="AL37" s="124"/>
      <c r="AM37" s="124"/>
      <c r="AN37" s="124"/>
      <c r="AO37" s="124"/>
      <c r="AP37" s="124"/>
      <c r="AQ37" s="124"/>
      <c r="AR37" s="124"/>
      <c r="AS37" s="124"/>
      <c r="AT37" s="125"/>
      <c r="AU37" s="89"/>
      <c r="AV37" s="89"/>
      <c r="AW37" s="89"/>
      <c r="AX37" s="89"/>
      <c r="AY37" s="89"/>
      <c r="AZ37" s="89"/>
      <c r="BA37" s="89"/>
      <c r="BB37" s="89"/>
      <c r="BC37" s="89"/>
      <c r="BD37" s="89"/>
      <c r="BE37" s="89"/>
      <c r="BF37" s="89"/>
      <c r="BG37" s="89"/>
      <c r="BH37" s="89"/>
      <c r="BI37" s="89"/>
    </row>
    <row r="38" spans="1:61" ht="14.1" customHeight="1">
      <c r="A38" s="89"/>
      <c r="B38" s="113"/>
      <c r="C38" s="117"/>
      <c r="D38" s="117"/>
      <c r="E38" s="117"/>
      <c r="F38" s="117"/>
      <c r="G38" s="117"/>
      <c r="H38" s="117"/>
      <c r="I38" s="117"/>
      <c r="J38" s="117"/>
      <c r="K38" s="117"/>
      <c r="L38" s="117"/>
      <c r="M38" s="117"/>
      <c r="N38" s="113"/>
      <c r="O38" s="89"/>
      <c r="P38" s="113"/>
      <c r="Q38" s="111"/>
      <c r="R38" s="126"/>
      <c r="S38" s="126"/>
      <c r="T38" s="126"/>
      <c r="U38" s="126"/>
      <c r="V38" s="126"/>
      <c r="W38" s="126"/>
      <c r="X38" s="126"/>
      <c r="Y38" s="126"/>
      <c r="Z38" s="126"/>
      <c r="AA38" s="126"/>
      <c r="AB38" s="126"/>
      <c r="AC38" s="111"/>
      <c r="AD38" s="89"/>
      <c r="AE38" s="127"/>
      <c r="AF38" s="89"/>
      <c r="AG38" s="128"/>
      <c r="AH38" s="128"/>
      <c r="AI38" s="128"/>
      <c r="AJ38" s="128"/>
      <c r="AK38" s="128"/>
      <c r="AL38" s="128"/>
      <c r="AM38" s="128"/>
      <c r="AN38" s="128"/>
      <c r="AO38" s="128"/>
      <c r="AP38" s="129"/>
      <c r="AQ38" s="129"/>
      <c r="AR38" s="89"/>
      <c r="AS38" s="89"/>
      <c r="AT38" s="89"/>
      <c r="AU38" s="89"/>
      <c r="AV38" s="89"/>
      <c r="AW38" s="89"/>
      <c r="AX38" s="89"/>
      <c r="AY38" s="89"/>
      <c r="AZ38" s="89"/>
      <c r="BA38" s="89"/>
      <c r="BB38" s="89"/>
      <c r="BC38" s="89"/>
      <c r="BD38" s="89"/>
      <c r="BE38" s="89"/>
      <c r="BF38" s="89"/>
      <c r="BG38" s="89"/>
      <c r="BH38" s="89"/>
      <c r="BI38" s="89"/>
    </row>
    <row r="39" spans="1:61" ht="15.95" customHeight="1">
      <c r="A39" s="110" t="s">
        <v>157</v>
      </c>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row>
    <row r="40" spans="1:61" ht="15.95" customHeight="1">
      <c r="D40" s="111"/>
      <c r="E40" s="111" t="s">
        <v>140</v>
      </c>
      <c r="F40" s="111"/>
      <c r="G40" s="111"/>
      <c r="H40" s="111"/>
      <c r="I40" s="111"/>
      <c r="J40" s="111"/>
      <c r="K40" s="111"/>
      <c r="L40" s="111"/>
      <c r="M40" s="111"/>
      <c r="N40" s="111"/>
      <c r="O40" s="111"/>
      <c r="P40" s="111"/>
      <c r="Q40" s="111"/>
      <c r="R40" s="111"/>
      <c r="S40" s="89"/>
      <c r="T40" s="111"/>
      <c r="U40" s="111"/>
      <c r="V40" s="111"/>
      <c r="W40" s="111"/>
      <c r="X40" s="111"/>
      <c r="Y40" s="111"/>
      <c r="Z40" s="111"/>
      <c r="AA40" s="111"/>
      <c r="AB40" s="111"/>
      <c r="AC40" s="111"/>
      <c r="AD40" s="111"/>
      <c r="AE40" s="89"/>
      <c r="AF40" s="111"/>
      <c r="AG40" s="111"/>
      <c r="AH40" s="111"/>
      <c r="AI40" s="111" t="s">
        <v>158</v>
      </c>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row>
    <row r="41" spans="1:61" ht="15.95" customHeight="1">
      <c r="C41" s="95" t="s">
        <v>159</v>
      </c>
      <c r="D41" s="111"/>
      <c r="E41" s="113" t="s">
        <v>142</v>
      </c>
      <c r="F41" s="443" t="str">
        <f>IF(F37="","",AU4)</f>
        <v/>
      </c>
      <c r="G41" s="443"/>
      <c r="H41" s="443"/>
      <c r="I41" s="443"/>
      <c r="J41" s="443"/>
      <c r="K41" s="443"/>
      <c r="L41" s="443"/>
      <c r="M41" s="443"/>
      <c r="N41" s="443"/>
      <c r="O41" s="443"/>
      <c r="P41" s="443"/>
      <c r="Q41" s="113" t="s">
        <v>143</v>
      </c>
      <c r="R41" s="112"/>
      <c r="S41" s="121" t="s">
        <v>153</v>
      </c>
      <c r="T41" s="130"/>
      <c r="U41" s="447" t="str">
        <f>IF(S37="≧",P6,"10")</f>
        <v/>
      </c>
      <c r="V41" s="447"/>
      <c r="W41" s="447"/>
      <c r="X41" s="447"/>
      <c r="Y41" s="447"/>
      <c r="Z41" s="447"/>
      <c r="AA41" s="118" t="s">
        <v>154</v>
      </c>
      <c r="AB41" s="119"/>
      <c r="AD41" s="119"/>
      <c r="AE41" s="112"/>
      <c r="AF41" s="112" t="s">
        <v>155</v>
      </c>
      <c r="AG41" s="112"/>
      <c r="AH41" s="113" t="s">
        <v>142</v>
      </c>
      <c r="AI41" s="448" t="str">
        <f>IF(F41="","",(ROUNDDOWN(F41*(U41/100),0)))</f>
        <v/>
      </c>
      <c r="AJ41" s="448"/>
      <c r="AK41" s="448"/>
      <c r="AL41" s="448"/>
      <c r="AM41" s="448"/>
      <c r="AN41" s="448"/>
      <c r="AO41" s="448"/>
      <c r="AP41" s="448"/>
      <c r="AQ41" s="448"/>
      <c r="AR41" s="448"/>
      <c r="AS41" s="448"/>
      <c r="AT41" s="113" t="s">
        <v>143</v>
      </c>
      <c r="AU41" s="113"/>
      <c r="AV41" s="113"/>
      <c r="AW41" s="113"/>
      <c r="AX41" s="113"/>
      <c r="AY41" s="112"/>
      <c r="AZ41" s="112"/>
      <c r="BA41" s="112"/>
      <c r="BB41" s="112"/>
      <c r="BC41" s="112"/>
      <c r="BD41" s="113"/>
      <c r="BE41" s="113"/>
      <c r="BF41" s="113"/>
      <c r="BG41" s="111"/>
      <c r="BH41" s="111"/>
      <c r="BI41" s="111"/>
    </row>
    <row r="42" spans="1:61" ht="18" customHeight="1">
      <c r="D42" s="89"/>
      <c r="E42" s="113"/>
      <c r="F42" s="111" t="s">
        <v>158</v>
      </c>
      <c r="G42" s="117"/>
      <c r="H42" s="117"/>
      <c r="I42" s="117"/>
      <c r="J42" s="117"/>
      <c r="K42" s="117"/>
      <c r="L42" s="117"/>
      <c r="M42" s="117"/>
      <c r="N42" s="117"/>
      <c r="O42" s="117"/>
      <c r="P42" s="117"/>
      <c r="Q42" s="113"/>
      <c r="R42" s="112"/>
      <c r="S42" s="113"/>
      <c r="T42" s="112"/>
      <c r="U42" s="112"/>
      <c r="V42" s="111" t="s">
        <v>126</v>
      </c>
      <c r="W42" s="111"/>
      <c r="X42" s="111"/>
      <c r="Y42" s="111"/>
      <c r="Z42" s="111"/>
      <c r="AA42" s="111"/>
      <c r="AB42" s="89"/>
      <c r="AC42" s="112"/>
      <c r="AD42" s="112"/>
      <c r="AE42" s="112"/>
      <c r="AF42" s="112"/>
      <c r="AG42" s="112"/>
      <c r="AH42" s="113"/>
      <c r="AI42" s="114"/>
      <c r="AJ42" s="114"/>
      <c r="AK42" s="114"/>
      <c r="AL42" s="111"/>
      <c r="AM42" s="111"/>
      <c r="AN42" s="111"/>
      <c r="AO42" s="114"/>
      <c r="AP42" s="114"/>
      <c r="AQ42" s="114"/>
      <c r="AR42" s="114"/>
      <c r="AS42" s="114"/>
      <c r="AT42" s="113"/>
      <c r="AU42" s="113"/>
      <c r="AV42" s="113"/>
      <c r="AW42" s="113"/>
      <c r="AX42" s="113"/>
      <c r="AY42" s="112"/>
      <c r="AZ42" s="112"/>
      <c r="BA42" s="112"/>
      <c r="BB42" s="112"/>
      <c r="BC42" s="112"/>
      <c r="BD42" s="113"/>
      <c r="BE42" s="113"/>
      <c r="BF42" s="113"/>
      <c r="BG42" s="89"/>
      <c r="BH42" s="89"/>
      <c r="BI42" s="89"/>
    </row>
    <row r="43" spans="1:61" ht="14.25">
      <c r="C43" s="95" t="s">
        <v>160</v>
      </c>
      <c r="D43" s="89"/>
      <c r="E43" s="113" t="s">
        <v>142</v>
      </c>
      <c r="F43" s="443" t="str">
        <f>IF(F41="","",AI41)</f>
        <v/>
      </c>
      <c r="G43" s="443"/>
      <c r="H43" s="443"/>
      <c r="I43" s="443"/>
      <c r="J43" s="443"/>
      <c r="K43" s="443"/>
      <c r="L43" s="443"/>
      <c r="M43" s="443"/>
      <c r="N43" s="443"/>
      <c r="O43" s="443"/>
      <c r="P43" s="443"/>
      <c r="Q43" s="113" t="s">
        <v>143</v>
      </c>
      <c r="R43" s="89"/>
      <c r="S43" s="115" t="str">
        <f>IF(F43&gt;=V43,"≧","＜")</f>
        <v>≧</v>
      </c>
      <c r="T43" s="120"/>
      <c r="U43" s="113" t="s">
        <v>144</v>
      </c>
      <c r="V43" s="446" t="str">
        <f>IF(F43="","",P8)</f>
        <v/>
      </c>
      <c r="W43" s="446"/>
      <c r="X43" s="446"/>
      <c r="Y43" s="446"/>
      <c r="Z43" s="446"/>
      <c r="AA43" s="446"/>
      <c r="AB43" s="446"/>
      <c r="AC43" s="446"/>
      <c r="AD43" s="446"/>
      <c r="AE43" s="446"/>
      <c r="AF43" s="446"/>
      <c r="AG43" s="113" t="s">
        <v>145</v>
      </c>
      <c r="AH43" s="89"/>
      <c r="AI43" s="112"/>
      <c r="AJ43" s="124"/>
      <c r="AK43" s="131"/>
      <c r="AL43" s="132"/>
      <c r="AM43" s="132"/>
      <c r="AN43" s="132"/>
      <c r="AO43" s="132"/>
      <c r="AP43" s="132"/>
      <c r="AQ43" s="132"/>
      <c r="AR43" s="132"/>
      <c r="AS43" s="132"/>
      <c r="AT43" s="132"/>
      <c r="AU43" s="132"/>
      <c r="AV43" s="132"/>
      <c r="AW43" s="113"/>
      <c r="AX43" s="112"/>
      <c r="AY43" s="89"/>
      <c r="AZ43" s="89"/>
      <c r="BA43" s="89"/>
      <c r="BB43" s="89"/>
      <c r="BC43" s="89"/>
      <c r="BD43" s="89"/>
      <c r="BE43" s="89"/>
      <c r="BF43" s="89"/>
      <c r="BG43" s="89"/>
      <c r="BH43" s="89"/>
      <c r="BI43" s="89"/>
    </row>
    <row r="44" spans="1:61" ht="15.95" customHeight="1">
      <c r="D44" s="111"/>
      <c r="E44" s="111" t="s">
        <v>140</v>
      </c>
      <c r="F44" s="111"/>
      <c r="G44" s="111"/>
      <c r="H44" s="111"/>
      <c r="I44" s="111"/>
      <c r="J44" s="111"/>
      <c r="K44" s="111"/>
      <c r="L44" s="111"/>
      <c r="M44" s="111"/>
      <c r="N44" s="111"/>
      <c r="O44" s="111"/>
      <c r="P44" s="111"/>
      <c r="Q44" s="111"/>
      <c r="R44" s="111"/>
      <c r="S44" s="89"/>
      <c r="T44" s="111"/>
      <c r="U44" s="111"/>
      <c r="V44" s="111" t="s">
        <v>158</v>
      </c>
      <c r="W44" s="111"/>
      <c r="X44" s="111"/>
      <c r="Y44" s="111"/>
      <c r="Z44" s="111"/>
      <c r="AA44" s="111"/>
      <c r="AB44" s="111"/>
      <c r="AC44" s="111"/>
      <c r="AD44" s="111"/>
      <c r="AE44" s="89"/>
      <c r="AF44" s="111"/>
      <c r="AG44" s="111"/>
      <c r="AH44" s="111"/>
      <c r="AI44" s="111"/>
      <c r="AJ44" s="111"/>
      <c r="AK44" s="111"/>
      <c r="AL44" s="111"/>
      <c r="AM44" s="111" t="s">
        <v>125</v>
      </c>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row>
    <row r="45" spans="1:61" ht="15.95" customHeight="1">
      <c r="C45" s="95" t="s">
        <v>161</v>
      </c>
      <c r="D45" s="111"/>
      <c r="E45" s="113" t="s">
        <v>142</v>
      </c>
      <c r="F45" s="443" t="str">
        <f>IF(F43="","",IF(S43="＜","",AU4))</f>
        <v/>
      </c>
      <c r="G45" s="443"/>
      <c r="H45" s="443"/>
      <c r="I45" s="443"/>
      <c r="J45" s="443"/>
      <c r="K45" s="443"/>
      <c r="L45" s="443"/>
      <c r="M45" s="443"/>
      <c r="N45" s="443"/>
      <c r="O45" s="443"/>
      <c r="P45" s="443"/>
      <c r="Q45" s="113" t="s">
        <v>143</v>
      </c>
      <c r="R45" s="112"/>
      <c r="S45" s="121" t="s">
        <v>162</v>
      </c>
      <c r="T45" s="130"/>
      <c r="U45" s="133" t="s">
        <v>144</v>
      </c>
      <c r="V45" s="446" t="str">
        <f>IF(F45="","",F43)</f>
        <v/>
      </c>
      <c r="W45" s="446"/>
      <c r="X45" s="446"/>
      <c r="Y45" s="446"/>
      <c r="Z45" s="446"/>
      <c r="AA45" s="446"/>
      <c r="AB45" s="446"/>
      <c r="AC45" s="446"/>
      <c r="AD45" s="446"/>
      <c r="AE45" s="446"/>
      <c r="AF45" s="446"/>
      <c r="AG45" s="113" t="s">
        <v>163</v>
      </c>
      <c r="AH45" s="113"/>
      <c r="AI45" s="117"/>
      <c r="AJ45" s="112" t="str">
        <f>IF(F45="","＜",IF(F45+V45&gt;AM45,"＞","＜"))</f>
        <v>＜</v>
      </c>
      <c r="AK45" s="117"/>
      <c r="AL45" s="113" t="s">
        <v>142</v>
      </c>
      <c r="AM45" s="443" t="str">
        <f>IF(V45="","",AU6)</f>
        <v/>
      </c>
      <c r="AN45" s="443"/>
      <c r="AO45" s="443"/>
      <c r="AP45" s="443"/>
      <c r="AQ45" s="443"/>
      <c r="AR45" s="443"/>
      <c r="AS45" s="443"/>
      <c r="AT45" s="443"/>
      <c r="AU45" s="443"/>
      <c r="AV45" s="443"/>
      <c r="AW45" s="443"/>
      <c r="AX45" s="113" t="s">
        <v>143</v>
      </c>
      <c r="AY45" s="113"/>
      <c r="AZ45" s="112"/>
      <c r="BA45" s="112"/>
      <c r="BB45" s="112"/>
      <c r="BC45" s="112"/>
      <c r="BD45" s="113"/>
      <c r="BE45" s="113"/>
      <c r="BF45" s="113"/>
      <c r="BG45" s="111"/>
      <c r="BH45" s="111"/>
      <c r="BI45" s="111"/>
    </row>
    <row r="46" spans="1:61" ht="15.95" customHeight="1">
      <c r="D46" s="111"/>
      <c r="E46" s="111"/>
      <c r="F46" s="111" t="s">
        <v>164</v>
      </c>
      <c r="G46" s="111"/>
      <c r="H46" s="111"/>
      <c r="I46" s="111"/>
      <c r="J46" s="111"/>
      <c r="K46" s="111"/>
      <c r="L46" s="111"/>
      <c r="M46" s="111"/>
      <c r="N46" s="111"/>
      <c r="O46" s="111"/>
      <c r="P46" s="111"/>
      <c r="Q46" s="111"/>
      <c r="R46" s="111"/>
      <c r="S46" s="89"/>
      <c r="T46" s="111"/>
      <c r="U46" s="111"/>
      <c r="V46" s="111" t="s">
        <v>123</v>
      </c>
      <c r="W46" s="111"/>
      <c r="X46" s="111"/>
      <c r="Y46" s="111"/>
      <c r="Z46" s="111"/>
      <c r="AA46" s="111"/>
      <c r="AB46" s="111"/>
      <c r="AC46" s="111"/>
      <c r="AD46" s="111"/>
      <c r="AE46" s="89"/>
      <c r="AF46" s="111"/>
      <c r="AG46" s="111"/>
      <c r="AH46" s="111"/>
      <c r="AI46" s="111"/>
      <c r="AJ46" s="111"/>
      <c r="AK46" s="111"/>
      <c r="AL46" s="111"/>
      <c r="AM46" s="111" t="s">
        <v>165</v>
      </c>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row>
    <row r="47" spans="1:61" ht="15.95" customHeight="1">
      <c r="C47" s="95" t="s">
        <v>166</v>
      </c>
      <c r="D47" s="111"/>
      <c r="E47" s="113" t="s">
        <v>142</v>
      </c>
      <c r="F47" s="443" t="str">
        <f>IF(F45="","",IF(AJ45="＜","",AU6))</f>
        <v/>
      </c>
      <c r="G47" s="443"/>
      <c r="H47" s="443"/>
      <c r="I47" s="443"/>
      <c r="J47" s="443"/>
      <c r="K47" s="443"/>
      <c r="L47" s="443"/>
      <c r="M47" s="443"/>
      <c r="N47" s="443"/>
      <c r="O47" s="443"/>
      <c r="P47" s="443"/>
      <c r="Q47" s="113" t="s">
        <v>143</v>
      </c>
      <c r="R47" s="112"/>
      <c r="S47" s="121" t="s">
        <v>167</v>
      </c>
      <c r="T47" s="130"/>
      <c r="U47" s="133" t="s">
        <v>144</v>
      </c>
      <c r="V47" s="446" t="str">
        <f>IF(F47="","",AU4)</f>
        <v/>
      </c>
      <c r="W47" s="446"/>
      <c r="X47" s="446"/>
      <c r="Y47" s="446"/>
      <c r="Z47" s="446"/>
      <c r="AA47" s="446"/>
      <c r="AB47" s="446"/>
      <c r="AC47" s="446"/>
      <c r="AD47" s="446"/>
      <c r="AE47" s="446"/>
      <c r="AF47" s="446"/>
      <c r="AG47" s="113" t="s">
        <v>163</v>
      </c>
      <c r="AH47" s="113"/>
      <c r="AI47" s="117"/>
      <c r="AJ47" s="115" t="s">
        <v>155</v>
      </c>
      <c r="AK47" s="134"/>
      <c r="AL47" s="113" t="s">
        <v>142</v>
      </c>
      <c r="AM47" s="443" t="str">
        <f>IF(F47="","",F47-V47)</f>
        <v/>
      </c>
      <c r="AN47" s="443"/>
      <c r="AO47" s="443"/>
      <c r="AP47" s="443"/>
      <c r="AQ47" s="443"/>
      <c r="AR47" s="443"/>
      <c r="AS47" s="443"/>
      <c r="AT47" s="443"/>
      <c r="AU47" s="443"/>
      <c r="AV47" s="443"/>
      <c r="AW47" s="443"/>
      <c r="AX47" s="113" t="s">
        <v>143</v>
      </c>
      <c r="AY47" s="113"/>
      <c r="AZ47" s="112"/>
      <c r="BA47" s="112"/>
      <c r="BB47" s="112"/>
      <c r="BC47" s="112"/>
      <c r="BD47" s="113"/>
      <c r="BE47" s="113"/>
      <c r="BF47" s="113"/>
      <c r="BG47" s="111"/>
      <c r="BH47" s="111"/>
      <c r="BI47" s="111"/>
    </row>
    <row r="48" spans="1:61" ht="9.9499999999999993" customHeight="1">
      <c r="D48" s="111"/>
      <c r="F48" s="135" t="s">
        <v>168</v>
      </c>
      <c r="G48" s="114"/>
      <c r="H48" s="114"/>
      <c r="I48" s="114"/>
      <c r="J48" s="114"/>
      <c r="K48" s="114"/>
      <c r="L48" s="114"/>
      <c r="M48" s="114"/>
      <c r="N48" s="114"/>
      <c r="O48" s="114"/>
      <c r="P48" s="114"/>
      <c r="Q48" s="113"/>
      <c r="R48" s="112"/>
      <c r="S48" s="90"/>
      <c r="T48" s="136"/>
      <c r="U48" s="133"/>
      <c r="V48" s="116"/>
      <c r="W48" s="116"/>
      <c r="X48" s="116"/>
      <c r="Y48" s="116"/>
      <c r="Z48" s="116"/>
      <c r="AA48" s="116"/>
      <c r="AB48" s="116"/>
      <c r="AC48" s="116"/>
      <c r="AD48" s="116"/>
      <c r="AE48" s="116"/>
      <c r="AF48" s="116"/>
      <c r="AG48" s="113"/>
      <c r="AH48" s="113"/>
      <c r="AI48" s="117"/>
      <c r="AJ48" s="112"/>
      <c r="AK48" s="117"/>
      <c r="AL48" s="113"/>
      <c r="AM48" s="114"/>
      <c r="AN48" s="114"/>
      <c r="AO48" s="114"/>
      <c r="AP48" s="114"/>
      <c r="AQ48" s="114"/>
      <c r="AR48" s="114"/>
      <c r="AS48" s="114"/>
      <c r="AT48" s="114"/>
      <c r="AU48" s="114"/>
      <c r="AV48" s="114"/>
      <c r="AW48" s="114"/>
      <c r="AX48" s="113"/>
      <c r="AY48" s="113"/>
      <c r="AZ48" s="112"/>
      <c r="BA48" s="112"/>
      <c r="BB48" s="112"/>
      <c r="BC48" s="112"/>
      <c r="BD48" s="113"/>
      <c r="BE48" s="113"/>
      <c r="BF48" s="113"/>
      <c r="BG48" s="111"/>
      <c r="BH48" s="111"/>
      <c r="BI48" s="111"/>
    </row>
    <row r="49" spans="1:79" ht="14.1" customHeight="1">
      <c r="D49" s="89"/>
      <c r="E49" s="113"/>
      <c r="F49" s="117"/>
      <c r="G49" s="117"/>
      <c r="H49" s="117"/>
      <c r="I49" s="117"/>
      <c r="J49" s="117"/>
      <c r="K49" s="117"/>
      <c r="L49" s="117"/>
      <c r="M49" s="117"/>
      <c r="N49" s="117"/>
      <c r="O49" s="117"/>
      <c r="P49" s="117"/>
      <c r="Q49" s="113"/>
      <c r="R49" s="89"/>
      <c r="S49" s="137"/>
      <c r="T49" s="89"/>
      <c r="U49" s="113"/>
      <c r="V49" s="116"/>
      <c r="W49" s="116"/>
      <c r="X49" s="116"/>
      <c r="Y49" s="116"/>
      <c r="Z49" s="116"/>
      <c r="AA49" s="116"/>
      <c r="AB49" s="116"/>
      <c r="AC49" s="116"/>
      <c r="AD49" s="116"/>
      <c r="AE49" s="116"/>
      <c r="AF49" s="116"/>
      <c r="AG49" s="113"/>
      <c r="AH49" s="89"/>
      <c r="AI49" s="89"/>
      <c r="AJ49" s="124"/>
      <c r="AK49" s="124"/>
      <c r="AL49" s="124"/>
      <c r="AM49" s="124"/>
      <c r="AN49" s="124"/>
      <c r="AO49" s="124"/>
      <c r="AP49" s="124"/>
      <c r="AQ49" s="124"/>
      <c r="AR49" s="124"/>
      <c r="AS49" s="124"/>
      <c r="AT49" s="125"/>
      <c r="AU49" s="89"/>
      <c r="AV49" s="89"/>
      <c r="AW49" s="89"/>
      <c r="AX49" s="89"/>
      <c r="AY49" s="89"/>
      <c r="AZ49" s="89"/>
      <c r="BA49" s="89"/>
      <c r="BB49" s="89"/>
      <c r="BC49" s="89"/>
      <c r="BD49" s="89"/>
      <c r="BE49" s="89"/>
      <c r="BF49" s="89"/>
      <c r="BG49" s="89"/>
      <c r="BH49" s="89"/>
      <c r="BI49" s="89"/>
    </row>
    <row r="50" spans="1:79">
      <c r="A50" s="110" t="s">
        <v>169</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S50" s="442"/>
      <c r="BT50" s="442"/>
      <c r="BU50" s="442"/>
      <c r="BV50" s="442"/>
      <c r="BW50" s="442"/>
      <c r="BX50" s="442"/>
      <c r="BY50" s="442"/>
      <c r="BZ50" s="442"/>
      <c r="CA50" s="442"/>
    </row>
    <row r="51" spans="1:79" ht="15.95" customHeight="1">
      <c r="A51" s="111"/>
      <c r="E51" s="111"/>
      <c r="F51" s="111" t="s">
        <v>128</v>
      </c>
      <c r="G51" s="111"/>
      <c r="H51" s="111"/>
      <c r="I51" s="111"/>
      <c r="J51" s="111"/>
      <c r="K51" s="111"/>
      <c r="L51" s="111"/>
      <c r="M51" s="111"/>
      <c r="N51" s="111"/>
      <c r="O51" s="111"/>
      <c r="P51" s="111"/>
      <c r="Q51" s="111"/>
      <c r="R51" s="111"/>
      <c r="S51" s="89"/>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row>
    <row r="52" spans="1:79" ht="15.95" customHeight="1">
      <c r="A52" s="111"/>
      <c r="E52" s="113" t="s">
        <v>142</v>
      </c>
      <c r="F52" s="443">
        <f>IF(S29="≧",0,IF(F47&lt;&gt;"",ROUNDDOWN(AM47,1),IF(S43="＜",0,ROUNDDOWN(F43,1))))</f>
        <v>0</v>
      </c>
      <c r="G52" s="443"/>
      <c r="H52" s="443"/>
      <c r="I52" s="443"/>
      <c r="J52" s="443"/>
      <c r="K52" s="443"/>
      <c r="L52" s="443"/>
      <c r="M52" s="443"/>
      <c r="N52" s="443"/>
      <c r="O52" s="443"/>
      <c r="P52" s="443"/>
      <c r="Q52" s="113" t="s">
        <v>143</v>
      </c>
      <c r="R52" s="112"/>
      <c r="S52" s="113" t="s">
        <v>170</v>
      </c>
      <c r="T52" s="118"/>
      <c r="U52" s="118"/>
      <c r="V52" s="118"/>
      <c r="W52" s="118"/>
      <c r="X52" s="118"/>
      <c r="Y52" s="118"/>
      <c r="Z52" s="118"/>
      <c r="AA52" s="118"/>
      <c r="AB52" s="119"/>
      <c r="AC52" s="112"/>
      <c r="AD52" s="112"/>
      <c r="AE52" s="113"/>
      <c r="AF52" s="443"/>
      <c r="AG52" s="443"/>
      <c r="AH52" s="443"/>
      <c r="AI52" s="443"/>
      <c r="AJ52" s="443"/>
      <c r="AK52" s="443"/>
      <c r="AL52" s="443"/>
      <c r="AM52" s="443"/>
      <c r="AN52" s="443"/>
      <c r="AO52" s="443"/>
      <c r="AP52" s="443"/>
      <c r="AQ52" s="113"/>
      <c r="AR52" s="113"/>
      <c r="AS52" s="113"/>
      <c r="AT52" s="113"/>
      <c r="AU52" s="113"/>
      <c r="AV52" s="112"/>
      <c r="AW52" s="112"/>
      <c r="AX52" s="112"/>
      <c r="AY52" s="112"/>
      <c r="AZ52" s="112"/>
      <c r="BA52" s="112"/>
      <c r="BB52" s="112"/>
      <c r="BC52" s="112"/>
      <c r="BD52" s="113"/>
      <c r="BE52" s="113"/>
      <c r="BF52" s="113"/>
      <c r="BG52" s="111"/>
      <c r="BH52" s="111"/>
      <c r="BI52" s="111"/>
    </row>
    <row r="53" spans="1:79">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S53" s="444"/>
      <c r="BT53" s="444"/>
      <c r="BU53" s="445"/>
      <c r="BV53" s="445"/>
      <c r="BW53" s="445"/>
      <c r="BX53" s="445"/>
      <c r="BY53" s="445"/>
      <c r="BZ53" s="445"/>
      <c r="CA53" s="445"/>
    </row>
  </sheetData>
  <mergeCells count="52">
    <mergeCell ref="A8:O8"/>
    <mergeCell ref="P8:AD8"/>
    <mergeCell ref="AF8:AT8"/>
    <mergeCell ref="AU8:BI8"/>
    <mergeCell ref="A1:BI1"/>
    <mergeCell ref="A2:BI2"/>
    <mergeCell ref="A4:O4"/>
    <mergeCell ref="P4:AD4"/>
    <mergeCell ref="AF4:AT4"/>
    <mergeCell ref="AU4:BI4"/>
    <mergeCell ref="BJ4:BR4"/>
    <mergeCell ref="A6:O6"/>
    <mergeCell ref="P6:AD6"/>
    <mergeCell ref="AF6:AT6"/>
    <mergeCell ref="AU6:BI6"/>
    <mergeCell ref="B25:BI25"/>
    <mergeCell ref="A10:O10"/>
    <mergeCell ref="P10:AD10"/>
    <mergeCell ref="A12:BI12"/>
    <mergeCell ref="A14:BI14"/>
    <mergeCell ref="A16:BI16"/>
    <mergeCell ref="A17:BI17"/>
    <mergeCell ref="A18:BI18"/>
    <mergeCell ref="A19:BI19"/>
    <mergeCell ref="A20:BI20"/>
    <mergeCell ref="A21:BI21"/>
    <mergeCell ref="A22:BI22"/>
    <mergeCell ref="F29:P29"/>
    <mergeCell ref="V29:AF29"/>
    <mergeCell ref="F33:P33"/>
    <mergeCell ref="V33:AF33"/>
    <mergeCell ref="F35:P35"/>
    <mergeCell ref="U35:Z35"/>
    <mergeCell ref="F47:P47"/>
    <mergeCell ref="V47:AF47"/>
    <mergeCell ref="AM47:AW47"/>
    <mergeCell ref="AI35:AS35"/>
    <mergeCell ref="F37:P37"/>
    <mergeCell ref="V37:AF37"/>
    <mergeCell ref="F41:P41"/>
    <mergeCell ref="U41:Z41"/>
    <mergeCell ref="AI41:AS41"/>
    <mergeCell ref="F43:P43"/>
    <mergeCell ref="V43:AF43"/>
    <mergeCell ref="F45:P45"/>
    <mergeCell ref="V45:AF45"/>
    <mergeCell ref="AM45:AW45"/>
    <mergeCell ref="BS50:CA50"/>
    <mergeCell ref="F52:P52"/>
    <mergeCell ref="AF52:AP52"/>
    <mergeCell ref="BS53:BT53"/>
    <mergeCell ref="BU53:CA53"/>
  </mergeCells>
  <phoneticPr fontId="1"/>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AD01C9983FB3C4097DDDC604A01A7C3" ma:contentTypeVersion="" ma:contentTypeDescription="新しいドキュメントを作成します。" ma:contentTypeScope="" ma:versionID="cee7f9934b60fa092ca30cedac067c7d">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91BE8B-CB52-4CDB-AC28-B4E09608BACD}">
  <ds:schemaRefs>
    <ds:schemaRef ds:uri="http://schemas.microsoft.com/sharepoint/v3/contenttype/forms"/>
  </ds:schemaRefs>
</ds:datastoreItem>
</file>

<file path=customXml/itemProps2.xml><?xml version="1.0" encoding="utf-8"?>
<ds:datastoreItem xmlns:ds="http://schemas.openxmlformats.org/officeDocument/2006/customXml" ds:itemID="{D31F064E-6AE9-4416-8DCF-3D9B9C8DB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0AF2705-AAC0-4335-AC36-FDDF0CE1DAAB}">
  <ds:schemaRefs>
    <ds:schemaRef ds:uri="http://schemas.microsoft.com/office/infopath/2007/PartnerControls"/>
    <ds:schemaRef ds:uri="http://purl.org/dc/elements/1.1/"/>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表面→裏面も記載をお願いします。</vt:lpstr>
      <vt:lpstr>裏面</vt:lpstr>
      <vt:lpstr>記載例(表面）</vt:lpstr>
      <vt:lpstr>記載例（裏面）</vt:lpstr>
      <vt:lpstr>計算のための入力画面</vt:lpstr>
      <vt:lpstr>計算シート このシートは触らないでください</vt:lpstr>
      <vt:lpstr>表面→裏面も記載をお願いします。!Print_Area</vt:lpstr>
      <vt:lpstr>裏面!Print_Area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大森　遼平</cp:lastModifiedBy>
  <cp:lastPrinted>2026-05-22T06:24:33Z</cp:lastPrinted>
  <dcterms:created xsi:type="dcterms:W3CDTF">2016-08-22T06:01:39Z</dcterms:created>
  <dcterms:modified xsi:type="dcterms:W3CDTF">2026-05-22T06:24:45Z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0x0101000AD01C9983FB3C4097DDDC604A01A7C3</vt:lpwstr>
  </property>
</Properties>
</file>