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97055\Desktop\インボイス請求書\"/>
    </mc:Choice>
  </mc:AlternateContent>
  <xr:revisionPtr revIDLastSave="0" documentId="13_ncr:1_{926715AF-E20A-4205-81B2-B4540E9526C2}" xr6:coauthVersionLast="36" xr6:coauthVersionMax="36" xr10:uidLastSave="{00000000-0000-0000-0000-000000000000}"/>
  <bookViews>
    <workbookView xWindow="0" yWindow="0" windowWidth="20490" windowHeight="7545" tabRatio="536" xr2:uid="{00000000-000D-0000-FFFF-FFFF00000000}"/>
  </bookViews>
  <sheets>
    <sheet name="見積書 " sheetId="157" r:id="rId1"/>
    <sheet name="納品書" sheetId="158" r:id="rId2"/>
    <sheet name="納品書 (控)" sheetId="159" r:id="rId3"/>
    <sheet name="請求書" sheetId="161" r:id="rId4"/>
  </sheets>
  <definedNames>
    <definedName name="WWW" localSheetId="0">#REF!</definedName>
    <definedName name="WWW" localSheetId="3">#REF!</definedName>
    <definedName name="WWW" localSheetId="1">#REF!</definedName>
    <definedName name="WWW" localSheetId="2">#REF!</definedName>
    <definedName name="WWW">#REF!</definedName>
    <definedName name="あ" localSheetId="0">#REF!</definedName>
    <definedName name="あ" localSheetId="3">#REF!</definedName>
    <definedName name="あ" localSheetId="1">#REF!</definedName>
    <definedName name="あ" localSheetId="2">#REF!</definedName>
    <definedName name="あ">#REF!</definedName>
    <definedName name="い" localSheetId="0">#REF!</definedName>
    <definedName name="い" localSheetId="3">#REF!</definedName>
    <definedName name="い" localSheetId="1">#REF!</definedName>
    <definedName name="い" localSheetId="2">#REF!</definedName>
    <definedName name="い">#REF!</definedName>
    <definedName name="え" localSheetId="0">#REF!</definedName>
    <definedName name="え" localSheetId="3">#REF!</definedName>
    <definedName name="え" localSheetId="1">#REF!</definedName>
    <definedName name="え" localSheetId="2">#REF!</definedName>
    <definedName name="え">#REF!</definedName>
    <definedName name="か" localSheetId="0">#REF!</definedName>
    <definedName name="か" localSheetId="3">#REF!</definedName>
    <definedName name="か" localSheetId="1">#REF!</definedName>
    <definedName name="か" localSheetId="2">#REF!</definedName>
    <definedName name="か">#REF!</definedName>
    <definedName name="き" localSheetId="0">#REF!</definedName>
    <definedName name="き" localSheetId="3">#REF!</definedName>
    <definedName name="き" localSheetId="1">#REF!</definedName>
    <definedName name="き" localSheetId="2">#REF!</definedName>
    <definedName name="き">#REF!</definedName>
    <definedName name="け" localSheetId="0">#REF!</definedName>
    <definedName name="け" localSheetId="3">#REF!</definedName>
    <definedName name="け" localSheetId="1">#REF!</definedName>
    <definedName name="け" localSheetId="2">#REF!</definedName>
    <definedName name="け">#REF!</definedName>
    <definedName name="こ" localSheetId="0">#REF!</definedName>
    <definedName name="こ" localSheetId="3">#REF!</definedName>
    <definedName name="こ" localSheetId="1">#REF!</definedName>
    <definedName name="こ" localSheetId="2">#REF!</definedName>
    <definedName name="こ">#REF!</definedName>
    <definedName name="さ" localSheetId="0">#REF!</definedName>
    <definedName name="さ" localSheetId="3">#REF!</definedName>
    <definedName name="さ" localSheetId="1">#REF!</definedName>
    <definedName name="さ" localSheetId="2">#REF!</definedName>
    <definedName name="さ">#REF!</definedName>
    <definedName name="し" localSheetId="0">#REF!</definedName>
    <definedName name="し" localSheetId="3">#REF!</definedName>
    <definedName name="し" localSheetId="1">#REF!</definedName>
    <definedName name="し" localSheetId="2">#REF!</definedName>
    <definedName name="し">#REF!</definedName>
    <definedName name="そ" localSheetId="0">#REF!</definedName>
    <definedName name="そ" localSheetId="3">#REF!</definedName>
    <definedName name="そ" localSheetId="1">#REF!</definedName>
    <definedName name="そ" localSheetId="2">#REF!</definedName>
    <definedName name="そ">#REF!</definedName>
    <definedName name="その他" localSheetId="0">#REF!</definedName>
    <definedName name="その他" localSheetId="3">#REF!</definedName>
    <definedName name="その他" localSheetId="1">#REF!</definedName>
    <definedName name="その他" localSheetId="2">#REF!</definedName>
    <definedName name="その他">#REF!</definedName>
    <definedName name="た" localSheetId="0">#REF!</definedName>
    <definedName name="た" localSheetId="3">#REF!</definedName>
    <definedName name="た" localSheetId="1">#REF!</definedName>
    <definedName name="た" localSheetId="2">#REF!</definedName>
    <definedName name="た">#REF!</definedName>
    <definedName name="ち" localSheetId="0">#REF!</definedName>
    <definedName name="ち" localSheetId="3">#REF!</definedName>
    <definedName name="ち" localSheetId="1">#REF!</definedName>
    <definedName name="ち" localSheetId="2">#REF!</definedName>
    <definedName name="ち">#REF!</definedName>
    <definedName name="つ" localSheetId="0">#REF!</definedName>
    <definedName name="つ" localSheetId="3">#REF!</definedName>
    <definedName name="つ" localSheetId="1">#REF!</definedName>
    <definedName name="つ" localSheetId="2">#REF!</definedName>
    <definedName name="つ">#REF!</definedName>
    <definedName name="て" localSheetId="0">#REF!</definedName>
    <definedName name="て" localSheetId="3">#REF!</definedName>
    <definedName name="て" localSheetId="1">#REF!</definedName>
    <definedName name="て" localSheetId="2">#REF!</definedName>
    <definedName name="て">#REF!</definedName>
    <definedName name="と" localSheetId="0">#REF!</definedName>
    <definedName name="と" localSheetId="3">#REF!</definedName>
    <definedName name="と" localSheetId="1">#REF!</definedName>
    <definedName name="と" localSheetId="2">#REF!</definedName>
    <definedName name="と">#REF!</definedName>
    <definedName name="に" localSheetId="0">#REF!</definedName>
    <definedName name="に" localSheetId="3">#REF!</definedName>
    <definedName name="に" localSheetId="1">#REF!</definedName>
    <definedName name="に" localSheetId="2">#REF!</definedName>
    <definedName name="に">#REF!</definedName>
    <definedName name="ね" localSheetId="0">#REF!</definedName>
    <definedName name="ね" localSheetId="3">#REF!</definedName>
    <definedName name="ね" localSheetId="1">#REF!</definedName>
    <definedName name="ね" localSheetId="2">#REF!</definedName>
    <definedName name="ね">#REF!</definedName>
    <definedName name="ふ" localSheetId="0">#REF!</definedName>
    <definedName name="ふ" localSheetId="3">#REF!</definedName>
    <definedName name="ふ" localSheetId="1">#REF!</definedName>
    <definedName name="ふ" localSheetId="2">#REF!</definedName>
    <definedName name="ふ">#REF!</definedName>
    <definedName name="ほ" localSheetId="0">#REF!</definedName>
    <definedName name="ほ" localSheetId="3">#REF!</definedName>
    <definedName name="ほ" localSheetId="1">#REF!</definedName>
    <definedName name="ほ" localSheetId="2">#REF!</definedName>
    <definedName name="ほ">#REF!</definedName>
    <definedName name="ま" localSheetId="0">#REF!</definedName>
    <definedName name="ま" localSheetId="3">#REF!</definedName>
    <definedName name="ま" localSheetId="1">#REF!</definedName>
    <definedName name="ま" localSheetId="2">#REF!</definedName>
    <definedName name="ま">#REF!</definedName>
    <definedName name="み" localSheetId="0">#REF!</definedName>
    <definedName name="み" localSheetId="3">#REF!</definedName>
    <definedName name="み" localSheetId="1">#REF!</definedName>
    <definedName name="み" localSheetId="2">#REF!</definedName>
    <definedName name="み">#REF!</definedName>
    <definedName name="む" localSheetId="0">#REF!</definedName>
    <definedName name="む" localSheetId="3">#REF!</definedName>
    <definedName name="む" localSheetId="1">#REF!</definedName>
    <definedName name="む" localSheetId="2">#REF!</definedName>
    <definedName name="む">#REF!</definedName>
    <definedName name="や" localSheetId="0">#REF!</definedName>
    <definedName name="や" localSheetId="3">#REF!</definedName>
    <definedName name="や" localSheetId="1">#REF!</definedName>
    <definedName name="や" localSheetId="2">#REF!</definedName>
    <definedName name="や">#REF!</definedName>
    <definedName name="ゆ" localSheetId="0">#REF!</definedName>
    <definedName name="ゆ" localSheetId="3">#REF!</definedName>
    <definedName name="ゆ" localSheetId="1">#REF!</definedName>
    <definedName name="ゆ" localSheetId="2">#REF!</definedName>
    <definedName name="ゆ">#REF!</definedName>
    <definedName name="よ" localSheetId="0">#REF!</definedName>
    <definedName name="よ" localSheetId="3">#REF!</definedName>
    <definedName name="よ" localSheetId="1">#REF!</definedName>
    <definedName name="よ" localSheetId="2">#REF!</definedName>
    <definedName name="よ">#REF!</definedName>
    <definedName name="り" localSheetId="0">#REF!</definedName>
    <definedName name="り" localSheetId="3">#REF!</definedName>
    <definedName name="り" localSheetId="1">#REF!</definedName>
    <definedName name="り" localSheetId="2">#REF!</definedName>
    <definedName name="り">#REF!</definedName>
    <definedName name="医業外収益" localSheetId="0">#REF!</definedName>
    <definedName name="医業外収益" localSheetId="3">#REF!</definedName>
    <definedName name="医業外収益" localSheetId="1">#REF!</definedName>
    <definedName name="医業外収益" localSheetId="2">#REF!</definedName>
    <definedName name="医業外収益">#REF!</definedName>
    <definedName name="医業外費用" localSheetId="0">#REF!</definedName>
    <definedName name="医業外費用" localSheetId="3">#REF!</definedName>
    <definedName name="医業外費用" localSheetId="1">#REF!</definedName>
    <definedName name="医業外費用" localSheetId="2">#REF!</definedName>
    <definedName name="医業外費用">#REF!</definedName>
    <definedName name="医業収益" localSheetId="0">#REF!</definedName>
    <definedName name="医業収益" localSheetId="3">#REF!</definedName>
    <definedName name="医業収益" localSheetId="1">#REF!</definedName>
    <definedName name="医業収益" localSheetId="2">#REF!</definedName>
    <definedName name="医業収益">#REF!</definedName>
    <definedName name="給与費" localSheetId="0">#REF!</definedName>
    <definedName name="給与費" localSheetId="3">#REF!</definedName>
    <definedName name="給与費" localSheetId="1">#REF!</definedName>
    <definedName name="給与費" localSheetId="2">#REF!</definedName>
    <definedName name="給与費">#REF!</definedName>
    <definedName name="経費" localSheetId="0">#REF!</definedName>
    <definedName name="経費" localSheetId="3">#REF!</definedName>
    <definedName name="経費" localSheetId="1">#REF!</definedName>
    <definedName name="経費" localSheetId="2">#REF!</definedName>
    <definedName name="経費">#REF!</definedName>
    <definedName name="研究研修費" localSheetId="0">#REF!</definedName>
    <definedName name="研究研修費" localSheetId="3">#REF!</definedName>
    <definedName name="研究研修費" localSheetId="1">#REF!</definedName>
    <definedName name="研究研修費" localSheetId="2">#REF!</definedName>
    <definedName name="研究研修費">#REF!</definedName>
    <definedName name="減価償却費" localSheetId="0">#REF!</definedName>
    <definedName name="減価償却費" localSheetId="3">#REF!</definedName>
    <definedName name="減価償却費" localSheetId="1">#REF!</definedName>
    <definedName name="減価償却費" localSheetId="2">#REF!</definedName>
    <definedName name="減価償却費">#REF!</definedName>
    <definedName name="項目①" localSheetId="0">#REF!</definedName>
    <definedName name="項目①" localSheetId="3">#REF!</definedName>
    <definedName name="項目①" localSheetId="1">#REF!</definedName>
    <definedName name="項目①" localSheetId="2">#REF!</definedName>
    <definedName name="項目①">#REF!</definedName>
    <definedName name="材料費" localSheetId="0">#REF!</definedName>
    <definedName name="材料費" localSheetId="3">#REF!</definedName>
    <definedName name="材料費" localSheetId="1">#REF!</definedName>
    <definedName name="材料費" localSheetId="2">#REF!</definedName>
    <definedName name="材料費">#REF!</definedName>
    <definedName name="資産減耗費" localSheetId="0">#REF!</definedName>
    <definedName name="資産減耗費" localSheetId="3">#REF!</definedName>
    <definedName name="資産減耗費" localSheetId="1">#REF!</definedName>
    <definedName name="資産減耗費" localSheetId="2">#REF!</definedName>
    <definedName name="資産減耗費">#REF!</definedName>
    <definedName name="収益" localSheetId="0">#REF!</definedName>
    <definedName name="収益" localSheetId="3">#REF!</definedName>
    <definedName name="収益" localSheetId="1">#REF!</definedName>
    <definedName name="収益" localSheetId="2">#REF!</definedName>
    <definedName name="収益">#REF!</definedName>
    <definedName name="特別損失" localSheetId="0">#REF!</definedName>
    <definedName name="特別損失" localSheetId="3">#REF!</definedName>
    <definedName name="特別損失" localSheetId="1">#REF!</definedName>
    <definedName name="特別損失" localSheetId="2">#REF!</definedName>
    <definedName name="特別損失">#REF!</definedName>
    <definedName name="特別利益" localSheetId="0">#REF!</definedName>
    <definedName name="特別利益" localSheetId="3">#REF!</definedName>
    <definedName name="特別利益" localSheetId="1">#REF!</definedName>
    <definedName name="特別利益" localSheetId="2">#REF!</definedName>
    <definedName name="特別利益">#REF!</definedName>
    <definedName name="費用" localSheetId="0">#REF!</definedName>
    <definedName name="費用" localSheetId="3">#REF!</definedName>
    <definedName name="費用" localSheetId="1">#REF!</definedName>
    <definedName name="費用" localSheetId="2">#REF!</definedName>
    <definedName name="費用">#REF!</definedName>
    <definedName name="未収金" localSheetId="0">#REF!</definedName>
    <definedName name="未収金" localSheetId="3">#REF!</definedName>
    <definedName name="未収金" localSheetId="1">#REF!</definedName>
    <definedName name="未収金" localSheetId="2">#REF!</definedName>
    <definedName name="未収金">#REF!</definedName>
    <definedName name="未払金" localSheetId="0">#REF!</definedName>
    <definedName name="未払金" localSheetId="3">#REF!</definedName>
    <definedName name="未払金" localSheetId="1">#REF!</definedName>
    <definedName name="未払金" localSheetId="2">#REF!</definedName>
    <definedName name="未払金">#REF!</definedName>
    <definedName name="預り金" localSheetId="0">#REF!</definedName>
    <definedName name="預り金" localSheetId="3">#REF!</definedName>
    <definedName name="預り金" localSheetId="1">#REF!</definedName>
    <definedName name="預り金" localSheetId="2">#REF!</definedName>
    <definedName name="預り金">#REF!</definedName>
    <definedName name="預金" localSheetId="0">#REF!</definedName>
    <definedName name="預金" localSheetId="3">#REF!</definedName>
    <definedName name="預金" localSheetId="1">#REF!</definedName>
    <definedName name="預金" localSheetId="2">#REF!</definedName>
    <definedName name="預金">#REF!</definedName>
  </definedNames>
  <calcPr calcId="191029"/>
</workbook>
</file>

<file path=xl/calcChain.xml><?xml version="1.0" encoding="utf-8"?>
<calcChain xmlns="http://schemas.openxmlformats.org/spreadsheetml/2006/main">
  <c r="P36" i="157" l="1"/>
  <c r="P36" i="161" s="1"/>
  <c r="P35" i="157"/>
  <c r="P35" i="161" s="1"/>
  <c r="I40" i="161"/>
  <c r="I39" i="161"/>
  <c r="I38" i="161"/>
  <c r="I37" i="161"/>
  <c r="I36" i="161"/>
  <c r="I35" i="161"/>
  <c r="Y34" i="161"/>
  <c r="P34" i="161"/>
  <c r="I34" i="161"/>
  <c r="Y33" i="161"/>
  <c r="P33" i="161"/>
  <c r="I33" i="161"/>
  <c r="Y32" i="161"/>
  <c r="P32" i="161"/>
  <c r="I32" i="161"/>
  <c r="A30" i="161"/>
  <c r="AF29" i="161"/>
  <c r="AA29" i="161"/>
  <c r="Y29" i="161"/>
  <c r="W29" i="161"/>
  <c r="R29" i="161"/>
  <c r="P29" i="161"/>
  <c r="N29" i="161"/>
  <c r="L29" i="161"/>
  <c r="I29" i="161"/>
  <c r="A29" i="161"/>
  <c r="AF28" i="161"/>
  <c r="AA28" i="161"/>
  <c r="Y28" i="161"/>
  <c r="W28" i="161"/>
  <c r="R28" i="161"/>
  <c r="P28" i="161"/>
  <c r="N28" i="161"/>
  <c r="L28" i="161"/>
  <c r="I28" i="161"/>
  <c r="A28" i="161"/>
  <c r="AF27" i="161"/>
  <c r="AA27" i="161"/>
  <c r="Y27" i="161"/>
  <c r="W27" i="161"/>
  <c r="R27" i="161"/>
  <c r="P27" i="161"/>
  <c r="N27" i="161"/>
  <c r="L27" i="161"/>
  <c r="I27" i="161"/>
  <c r="A27" i="161"/>
  <c r="AF26" i="161"/>
  <c r="AA26" i="161"/>
  <c r="Y26" i="161"/>
  <c r="W26" i="161"/>
  <c r="R26" i="161"/>
  <c r="P26" i="161"/>
  <c r="N26" i="161"/>
  <c r="L26" i="161"/>
  <c r="I26" i="161"/>
  <c r="A26" i="161"/>
  <c r="AF25" i="161"/>
  <c r="AA25" i="161"/>
  <c r="Y25" i="161"/>
  <c r="W25" i="161"/>
  <c r="R25" i="161"/>
  <c r="P25" i="161"/>
  <c r="N25" i="161"/>
  <c r="L25" i="161"/>
  <c r="I25" i="161"/>
  <c r="A25" i="161"/>
  <c r="AF24" i="161"/>
  <c r="AA24" i="161"/>
  <c r="Y24" i="161"/>
  <c r="W24" i="161"/>
  <c r="R24" i="161"/>
  <c r="P24" i="161"/>
  <c r="N24" i="161"/>
  <c r="L24" i="161"/>
  <c r="I24" i="161"/>
  <c r="A24" i="161"/>
  <c r="AF23" i="161"/>
  <c r="AA23" i="161"/>
  <c r="Y23" i="161"/>
  <c r="W23" i="161"/>
  <c r="R23" i="161"/>
  <c r="P23" i="161"/>
  <c r="N23" i="161"/>
  <c r="L23" i="161"/>
  <c r="I23" i="161"/>
  <c r="A23" i="161"/>
  <c r="AF22" i="161"/>
  <c r="AA22" i="161"/>
  <c r="Y22" i="161"/>
  <c r="W22" i="161"/>
  <c r="R22" i="161"/>
  <c r="P22" i="161"/>
  <c r="N22" i="161"/>
  <c r="L22" i="161"/>
  <c r="I22" i="161"/>
  <c r="A22" i="161"/>
  <c r="AF21" i="161"/>
  <c r="AA21" i="161"/>
  <c r="Y21" i="161"/>
  <c r="W21" i="161"/>
  <c r="R21" i="161"/>
  <c r="P21" i="161"/>
  <c r="N21" i="161"/>
  <c r="L21" i="161"/>
  <c r="I21" i="161"/>
  <c r="A21" i="161"/>
  <c r="AF20" i="161"/>
  <c r="AA20" i="161"/>
  <c r="Y20" i="161"/>
  <c r="W20" i="161"/>
  <c r="R20" i="161"/>
  <c r="P20" i="161"/>
  <c r="N20" i="161"/>
  <c r="L20" i="161"/>
  <c r="I20" i="161"/>
  <c r="A20" i="161"/>
  <c r="L16" i="161"/>
  <c r="R13" i="161"/>
  <c r="R12" i="161"/>
  <c r="R11" i="161"/>
  <c r="R10" i="161"/>
  <c r="R9" i="161"/>
  <c r="R8" i="161"/>
  <c r="R7" i="161"/>
  <c r="R6" i="161"/>
  <c r="X5" i="161"/>
  <c r="V5" i="161"/>
  <c r="T5" i="161"/>
  <c r="R5" i="161"/>
  <c r="Y3" i="161"/>
  <c r="AB2" i="161"/>
  <c r="A2" i="161"/>
  <c r="I40" i="159" l="1"/>
  <c r="P39" i="159"/>
  <c r="I39" i="159"/>
  <c r="I38" i="159"/>
  <c r="I37" i="159"/>
  <c r="P36" i="159"/>
  <c r="I36" i="159"/>
  <c r="P35" i="159"/>
  <c r="I35" i="159"/>
  <c r="Y34" i="159"/>
  <c r="P34" i="159"/>
  <c r="I34" i="159"/>
  <c r="Y33" i="159"/>
  <c r="P33" i="159"/>
  <c r="I33" i="159"/>
  <c r="Y32" i="159"/>
  <c r="P32" i="159"/>
  <c r="I32" i="159"/>
  <c r="A30" i="159"/>
  <c r="AF29" i="159"/>
  <c r="AA29" i="159"/>
  <c r="Y29" i="159"/>
  <c r="W29" i="159"/>
  <c r="R29" i="159"/>
  <c r="P29" i="159"/>
  <c r="N29" i="159"/>
  <c r="L29" i="159"/>
  <c r="I29" i="159"/>
  <c r="A29" i="159"/>
  <c r="AF28" i="159"/>
  <c r="AA28" i="159"/>
  <c r="Y28" i="159"/>
  <c r="W28" i="159"/>
  <c r="R28" i="159"/>
  <c r="P28" i="159"/>
  <c r="N28" i="159"/>
  <c r="L28" i="159"/>
  <c r="I28" i="159"/>
  <c r="A28" i="159"/>
  <c r="AF27" i="159"/>
  <c r="AA27" i="159"/>
  <c r="Y27" i="159"/>
  <c r="W27" i="159"/>
  <c r="R27" i="159"/>
  <c r="P27" i="159"/>
  <c r="N27" i="159"/>
  <c r="L27" i="159"/>
  <c r="I27" i="159"/>
  <c r="A27" i="159"/>
  <c r="AF26" i="159"/>
  <c r="AA26" i="159"/>
  <c r="Y26" i="159"/>
  <c r="W26" i="159"/>
  <c r="R26" i="159"/>
  <c r="P26" i="159"/>
  <c r="N26" i="159"/>
  <c r="L26" i="159"/>
  <c r="I26" i="159"/>
  <c r="A26" i="159"/>
  <c r="AF25" i="159"/>
  <c r="AA25" i="159"/>
  <c r="Y25" i="159"/>
  <c r="W25" i="159"/>
  <c r="R25" i="159"/>
  <c r="P25" i="159"/>
  <c r="N25" i="159"/>
  <c r="L25" i="159"/>
  <c r="I25" i="159"/>
  <c r="A25" i="159"/>
  <c r="AF24" i="159"/>
  <c r="AA24" i="159"/>
  <c r="Y24" i="159"/>
  <c r="W24" i="159"/>
  <c r="R24" i="159"/>
  <c r="P24" i="159"/>
  <c r="N24" i="159"/>
  <c r="L24" i="159"/>
  <c r="I24" i="159"/>
  <c r="A24" i="159"/>
  <c r="AF23" i="159"/>
  <c r="AA23" i="159"/>
  <c r="Y23" i="159"/>
  <c r="W23" i="159"/>
  <c r="R23" i="159"/>
  <c r="P23" i="159"/>
  <c r="N23" i="159"/>
  <c r="L23" i="159"/>
  <c r="I23" i="159"/>
  <c r="A23" i="159"/>
  <c r="AF22" i="159"/>
  <c r="AA22" i="159"/>
  <c r="Y22" i="159"/>
  <c r="W22" i="159"/>
  <c r="R22" i="159"/>
  <c r="P22" i="159"/>
  <c r="N22" i="159"/>
  <c r="L22" i="159"/>
  <c r="I22" i="159"/>
  <c r="A22" i="159"/>
  <c r="AF21" i="159"/>
  <c r="AA21" i="159"/>
  <c r="Y21" i="159"/>
  <c r="W21" i="159"/>
  <c r="R21" i="159"/>
  <c r="P21" i="159"/>
  <c r="N21" i="159"/>
  <c r="L21" i="159"/>
  <c r="I21" i="159"/>
  <c r="A21" i="159"/>
  <c r="AF20" i="159"/>
  <c r="AA20" i="159"/>
  <c r="Y20" i="159"/>
  <c r="W20" i="159"/>
  <c r="R20" i="159"/>
  <c r="P20" i="159"/>
  <c r="N20" i="159"/>
  <c r="L20" i="159"/>
  <c r="I20" i="159"/>
  <c r="A20" i="159"/>
  <c r="L16" i="159"/>
  <c r="R13" i="159"/>
  <c r="R12" i="159"/>
  <c r="R11" i="159"/>
  <c r="R10" i="159"/>
  <c r="R9" i="159"/>
  <c r="R8" i="159"/>
  <c r="R7" i="159"/>
  <c r="R6" i="159"/>
  <c r="X5" i="159"/>
  <c r="V5" i="159"/>
  <c r="T5" i="159"/>
  <c r="R5" i="159"/>
  <c r="Y3" i="159"/>
  <c r="AB2" i="159"/>
  <c r="A2" i="159"/>
  <c r="Y33" i="158"/>
  <c r="Y34" i="158"/>
  <c r="Y32" i="158"/>
  <c r="P33" i="158"/>
  <c r="P34" i="158"/>
  <c r="P35" i="158"/>
  <c r="P36" i="158"/>
  <c r="P39" i="158"/>
  <c r="P32" i="158"/>
  <c r="I33" i="158"/>
  <c r="I34" i="158"/>
  <c r="I35" i="158"/>
  <c r="I36" i="158"/>
  <c r="I37" i="158"/>
  <c r="I38" i="158"/>
  <c r="I39" i="158"/>
  <c r="I40" i="158"/>
  <c r="I32" i="158"/>
  <c r="AF21" i="158"/>
  <c r="AF22" i="158"/>
  <c r="AF23" i="158"/>
  <c r="AF24" i="158"/>
  <c r="AF25" i="158"/>
  <c r="AF26" i="158"/>
  <c r="AF27" i="158"/>
  <c r="AF28" i="158"/>
  <c r="AF29" i="158"/>
  <c r="AA21" i="158"/>
  <c r="AA22" i="158"/>
  <c r="AA23" i="158"/>
  <c r="AA24" i="158"/>
  <c r="AA25" i="158"/>
  <c r="AA26" i="158"/>
  <c r="AA27" i="158"/>
  <c r="AA28" i="158"/>
  <c r="AA29" i="158"/>
  <c r="Y21" i="158"/>
  <c r="Y22" i="158"/>
  <c r="Y23" i="158"/>
  <c r="Y24" i="158"/>
  <c r="Y25" i="158"/>
  <c r="Y26" i="158"/>
  <c r="Y27" i="158"/>
  <c r="Y28" i="158"/>
  <c r="Y29" i="158"/>
  <c r="W21" i="158"/>
  <c r="W22" i="158"/>
  <c r="W23" i="158"/>
  <c r="W24" i="158"/>
  <c r="W25" i="158"/>
  <c r="W26" i="158"/>
  <c r="W27" i="158"/>
  <c r="W28" i="158"/>
  <c r="W29" i="158"/>
  <c r="R21" i="158"/>
  <c r="R22" i="158"/>
  <c r="R23" i="158"/>
  <c r="R24" i="158"/>
  <c r="R25" i="158"/>
  <c r="R26" i="158"/>
  <c r="R27" i="158"/>
  <c r="R28" i="158"/>
  <c r="R29" i="158"/>
  <c r="P21" i="158"/>
  <c r="P22" i="158"/>
  <c r="P23" i="158"/>
  <c r="P24" i="158"/>
  <c r="P25" i="158"/>
  <c r="P26" i="158"/>
  <c r="P27" i="158"/>
  <c r="P28" i="158"/>
  <c r="P29" i="158"/>
  <c r="N21" i="158"/>
  <c r="N22" i="158"/>
  <c r="N23" i="158"/>
  <c r="N24" i="158"/>
  <c r="N25" i="158"/>
  <c r="N26" i="158"/>
  <c r="N27" i="158"/>
  <c r="N28" i="158"/>
  <c r="N29" i="158"/>
  <c r="L21" i="158"/>
  <c r="L22" i="158"/>
  <c r="L23" i="158"/>
  <c r="L24" i="158"/>
  <c r="L25" i="158"/>
  <c r="L26" i="158"/>
  <c r="L27" i="158"/>
  <c r="L28" i="158"/>
  <c r="L29" i="158"/>
  <c r="I21" i="158"/>
  <c r="I22" i="158"/>
  <c r="I23" i="158"/>
  <c r="I24" i="158"/>
  <c r="I25" i="158"/>
  <c r="I26" i="158"/>
  <c r="I27" i="158"/>
  <c r="I28" i="158"/>
  <c r="I29" i="158"/>
  <c r="A29" i="158"/>
  <c r="A30" i="158"/>
  <c r="A21" i="158"/>
  <c r="A22" i="158"/>
  <c r="A23" i="158"/>
  <c r="A24" i="158"/>
  <c r="A25" i="158"/>
  <c r="A26" i="158"/>
  <c r="A27" i="158"/>
  <c r="A28" i="158"/>
  <c r="AF20" i="158"/>
  <c r="AA20" i="158"/>
  <c r="Y20" i="158"/>
  <c r="W20" i="158"/>
  <c r="R20" i="158"/>
  <c r="P20" i="158"/>
  <c r="N20" i="158"/>
  <c r="L20" i="158"/>
  <c r="I20" i="158"/>
  <c r="A20" i="158"/>
  <c r="L16" i="158"/>
  <c r="R13" i="158"/>
  <c r="R8" i="158"/>
  <c r="R9" i="158"/>
  <c r="R10" i="158"/>
  <c r="R11" i="158"/>
  <c r="R12" i="158"/>
  <c r="R7" i="158"/>
  <c r="R6" i="158"/>
  <c r="X5" i="158"/>
  <c r="V5" i="158"/>
  <c r="T5" i="158"/>
  <c r="R5" i="158"/>
  <c r="Y3" i="158"/>
  <c r="AB2" i="158"/>
  <c r="A2" i="158"/>
  <c r="AA29" i="157"/>
  <c r="R29" i="157"/>
  <c r="AA28" i="157"/>
  <c r="R28" i="157"/>
  <c r="AA27" i="157"/>
  <c r="R27" i="157"/>
  <c r="AA26" i="157"/>
  <c r="R26" i="157"/>
  <c r="AA25" i="157"/>
  <c r="R25" i="157"/>
  <c r="AA24" i="157"/>
  <c r="R24" i="157"/>
  <c r="AA23" i="157"/>
  <c r="R23" i="157"/>
  <c r="AA22" i="157"/>
  <c r="R22" i="157"/>
  <c r="AA21" i="157"/>
  <c r="R21" i="157"/>
  <c r="AA20" i="157"/>
  <c r="I33" i="157" s="1"/>
  <c r="I36" i="157" s="1"/>
  <c r="R20" i="157"/>
  <c r="P33" i="157" s="1"/>
  <c r="P39" i="157" s="1"/>
  <c r="P39" i="161" s="1"/>
  <c r="P32" i="157" l="1"/>
  <c r="P34" i="157" s="1"/>
  <c r="P37" i="157"/>
  <c r="Y36" i="157"/>
  <c r="I39" i="157"/>
  <c r="Y32" i="157"/>
  <c r="Y33" i="157"/>
  <c r="I32" i="157"/>
  <c r="Y36" i="161" l="1"/>
  <c r="Y36" i="159"/>
  <c r="Y36" i="158"/>
  <c r="P37" i="161"/>
  <c r="P37" i="158"/>
  <c r="P37" i="159"/>
  <c r="Y39" i="157"/>
  <c r="P40" i="157"/>
  <c r="P38" i="157"/>
  <c r="I34" i="157"/>
  <c r="I35" i="157"/>
  <c r="Y34" i="157"/>
  <c r="Y39" i="161" l="1"/>
  <c r="Y39" i="158"/>
  <c r="Y39" i="159"/>
  <c r="P38" i="161"/>
  <c r="P38" i="158"/>
  <c r="P38" i="159"/>
  <c r="P40" i="161"/>
  <c r="P40" i="158"/>
  <c r="P40" i="159"/>
  <c r="I37" i="157"/>
  <c r="I40" i="157" s="1"/>
  <c r="L16" i="157" s="1"/>
  <c r="Y35" i="157"/>
  <c r="I38" i="157"/>
  <c r="Y35" i="161" l="1"/>
  <c r="Y35" i="159"/>
  <c r="Y35" i="158"/>
  <c r="Y37" i="157"/>
  <c r="Y38" i="157"/>
  <c r="Y40" i="157" l="1"/>
  <c r="Y37" i="161"/>
  <c r="Y37" i="158"/>
  <c r="Y37" i="159"/>
  <c r="Y38" i="161"/>
  <c r="Y38" i="158"/>
  <c r="Y38" i="159"/>
  <c r="Y40" i="161" l="1"/>
  <c r="Y40" i="159"/>
  <c r="Y40" i="158"/>
</calcChain>
</file>

<file path=xl/sharedStrings.xml><?xml version="1.0" encoding="utf-8"?>
<sst xmlns="http://schemas.openxmlformats.org/spreadsheetml/2006/main" count="176" uniqueCount="57">
  <si>
    <t>伝票№</t>
  </si>
  <si>
    <t>業者コード</t>
  </si>
  <si>
    <t>住所</t>
  </si>
  <si>
    <t>社(店)名</t>
  </si>
  <si>
    <t>代表者名</t>
  </si>
  <si>
    <t>電話番号</t>
  </si>
  <si>
    <t>金額</t>
  </si>
  <si>
    <t>円</t>
  </si>
  <si>
    <t>品　　　　名</t>
  </si>
  <si>
    <t>単位</t>
    <rPh sb="0" eb="2">
      <t>タンイ</t>
    </rPh>
    <phoneticPr fontId="12"/>
  </si>
  <si>
    <t>単価</t>
    <rPh sb="0" eb="2">
      <t>タンカ</t>
    </rPh>
    <phoneticPr fontId="12"/>
  </si>
  <si>
    <t>軽減税率
対象は○</t>
    <phoneticPr fontId="12"/>
  </si>
  <si>
    <t>検収</t>
    <rPh sb="0" eb="2">
      <t>ケンシュウ</t>
    </rPh>
    <phoneticPr fontId="12"/>
  </si>
  <si>
    <t>数量</t>
    <phoneticPr fontId="12"/>
  </si>
  <si>
    <t>金　額</t>
    <rPh sb="0" eb="1">
      <t>キン</t>
    </rPh>
    <rPh sb="2" eb="3">
      <t>ガク</t>
    </rPh>
    <phoneticPr fontId="12"/>
  </si>
  <si>
    <t>特　　　食</t>
    <rPh sb="0" eb="1">
      <t>トク</t>
    </rPh>
    <rPh sb="4" eb="5">
      <t/>
    </rPh>
    <phoneticPr fontId="12"/>
  </si>
  <si>
    <t>常　　　食</t>
    <rPh sb="0" eb="1">
      <t>ツネ</t>
    </rPh>
    <rPh sb="4" eb="5">
      <t>ショク</t>
    </rPh>
    <phoneticPr fontId="12"/>
  </si>
  <si>
    <t>見　積　書</t>
    <rPh sb="0" eb="1">
      <t>ミ</t>
    </rPh>
    <rPh sb="2" eb="3">
      <t>セキ</t>
    </rPh>
    <rPh sb="4" eb="5">
      <t>ショ</t>
    </rPh>
    <phoneticPr fontId="12"/>
  </si>
  <si>
    <t>請　求　書</t>
    <rPh sb="0" eb="1">
      <t>ショウ</t>
    </rPh>
    <rPh sb="2" eb="3">
      <t>モトム</t>
    </rPh>
    <rPh sb="4" eb="5">
      <t>ショ</t>
    </rPh>
    <phoneticPr fontId="12"/>
  </si>
  <si>
    <t>担当者氏名</t>
    <rPh sb="3" eb="5">
      <t>シメイ</t>
    </rPh>
    <phoneticPr fontId="12"/>
  </si>
  <si>
    <t>担当者電話番号</t>
    <rPh sb="0" eb="3">
      <t>タントウシャ</t>
    </rPh>
    <rPh sb="3" eb="5">
      <t>デンワ</t>
    </rPh>
    <rPh sb="5" eb="7">
      <t>バンゴウ</t>
    </rPh>
    <phoneticPr fontId="12"/>
  </si>
  <si>
    <t>担当者e-mail</t>
    <rPh sb="0" eb="3">
      <t>タントウシャ</t>
    </rPh>
    <phoneticPr fontId="12"/>
  </si>
  <si>
    <t>○</t>
    <phoneticPr fontId="12"/>
  </si>
  <si>
    <t>兵庫県立○○病院長　様</t>
    <phoneticPr fontId="12"/>
  </si>
  <si>
    <t>納　品　書</t>
    <rPh sb="0" eb="1">
      <t>オサメ</t>
    </rPh>
    <rPh sb="2" eb="3">
      <t>ヒン</t>
    </rPh>
    <rPh sb="4" eb="5">
      <t>ショ</t>
    </rPh>
    <phoneticPr fontId="12"/>
  </si>
  <si>
    <t>下記のとおり請求いたします。</t>
    <rPh sb="6" eb="8">
      <t>セイキュウ</t>
    </rPh>
    <phoneticPr fontId="12"/>
  </si>
  <si>
    <t>下記のとおり見積いたします。</t>
    <rPh sb="6" eb="8">
      <t>ミツ</t>
    </rPh>
    <phoneticPr fontId="12"/>
  </si>
  <si>
    <t>－</t>
    <phoneticPr fontId="12"/>
  </si>
  <si>
    <t>神戸太郎</t>
    <rPh sb="0" eb="2">
      <t>コウベ</t>
    </rPh>
    <rPh sb="2" eb="4">
      <t>タロウ</t>
    </rPh>
    <phoneticPr fontId="12"/>
  </si>
  <si>
    <t>兵庫メディカル</t>
    <rPh sb="0" eb="2">
      <t>ヒョウゴ</t>
    </rPh>
    <phoneticPr fontId="12"/>
  </si>
  <si>
    <t>下山次郎</t>
    <rPh sb="0" eb="2">
      <t>シモヤマ</t>
    </rPh>
    <rPh sb="2" eb="4">
      <t>ジロウ</t>
    </rPh>
    <phoneticPr fontId="12"/>
  </si>
  <si>
    <t>078-999-9999</t>
    <phoneticPr fontId="12"/>
  </si>
  <si>
    <t>090-9999-9999</t>
    <phoneticPr fontId="12"/>
  </si>
  <si>
    <t>jbjbjbkjbkjbjk</t>
    <phoneticPr fontId="12"/>
  </si>
  <si>
    <t>兵庫県神戸市中央区下山手通5-10-1</t>
    <rPh sb="0" eb="3">
      <t>ヒョウゴケン</t>
    </rPh>
    <rPh sb="3" eb="6">
      <t>コウベシ</t>
    </rPh>
    <rPh sb="6" eb="9">
      <t>チュウオウク</t>
    </rPh>
    <rPh sb="9" eb="11">
      <t>シモヤマ</t>
    </rPh>
    <rPh sb="11" eb="12">
      <t>テ</t>
    </rPh>
    <rPh sb="12" eb="13">
      <t>トオ</t>
    </rPh>
    <phoneticPr fontId="12"/>
  </si>
  <si>
    <t>おかゆ</t>
    <phoneticPr fontId="12"/>
  </si>
  <si>
    <t>豆腐</t>
    <rPh sb="0" eb="2">
      <t>トウフ</t>
    </rPh>
    <phoneticPr fontId="12"/>
  </si>
  <si>
    <t>春巻き</t>
    <rPh sb="0" eb="2">
      <t>ハルマ</t>
    </rPh>
    <phoneticPr fontId="12"/>
  </si>
  <si>
    <t>割り箸</t>
    <rPh sb="0" eb="1">
      <t>ワ</t>
    </rPh>
    <rPh sb="2" eb="3">
      <t>バシ</t>
    </rPh>
    <phoneticPr fontId="12"/>
  </si>
  <si>
    <t>登録番号</t>
    <phoneticPr fontId="12"/>
  </si>
  <si>
    <t>給食材料</t>
    <rPh sb="0" eb="2">
      <t>キュウショク</t>
    </rPh>
    <rPh sb="2" eb="4">
      <t>ザイリョウ</t>
    </rPh>
    <phoneticPr fontId="12"/>
  </si>
  <si>
    <t>下記のとおり納品いたします。</t>
    <rPh sb="6" eb="8">
      <t>ノウヒン</t>
    </rPh>
    <phoneticPr fontId="12"/>
  </si>
  <si>
    <t>常食計</t>
    <rPh sb="0" eb="2">
      <t>ジョウショク</t>
    </rPh>
    <rPh sb="2" eb="3">
      <t>ケイ</t>
    </rPh>
    <phoneticPr fontId="12"/>
  </si>
  <si>
    <t>特食計</t>
    <rPh sb="0" eb="2">
      <t>トクショク</t>
    </rPh>
    <rPh sb="2" eb="3">
      <t>ケイ</t>
    </rPh>
    <phoneticPr fontId="12"/>
  </si>
  <si>
    <t>合計</t>
    <rPh sb="0" eb="2">
      <t>ゴウケイ</t>
    </rPh>
    <phoneticPr fontId="12"/>
  </si>
  <si>
    <t>消費税額(10%)</t>
    <rPh sb="0" eb="3">
      <t>ショウヒゼイ</t>
    </rPh>
    <rPh sb="3" eb="4">
      <t>ガク</t>
    </rPh>
    <phoneticPr fontId="12"/>
  </si>
  <si>
    <t>消費税額( 8%)</t>
    <rPh sb="0" eb="3">
      <t>ショウヒゼイ</t>
    </rPh>
    <rPh sb="3" eb="4">
      <t>ガク</t>
    </rPh>
    <phoneticPr fontId="12"/>
  </si>
  <si>
    <t>税抜金額(10%)</t>
    <rPh sb="0" eb="2">
      <t>ゼイヌ</t>
    </rPh>
    <rPh sb="2" eb="4">
      <t>キンガク</t>
    </rPh>
    <phoneticPr fontId="12"/>
  </si>
  <si>
    <t>税抜金額( 8%)</t>
    <rPh sb="0" eb="2">
      <t>ゼイヌ</t>
    </rPh>
    <rPh sb="2" eb="4">
      <t>キンガク</t>
    </rPh>
    <phoneticPr fontId="12"/>
  </si>
  <si>
    <t>税抜金額 合計</t>
    <rPh sb="0" eb="2">
      <t>ゼイヌ</t>
    </rPh>
    <rPh sb="2" eb="4">
      <t>キンガク</t>
    </rPh>
    <rPh sb="5" eb="7">
      <t>ゴウケイ</t>
    </rPh>
    <phoneticPr fontId="12"/>
  </si>
  <si>
    <t>消費税額 合計</t>
    <rPh sb="0" eb="3">
      <t>ショウヒゼイ</t>
    </rPh>
    <rPh sb="3" eb="4">
      <t>ガク</t>
    </rPh>
    <rPh sb="5" eb="7">
      <t>ゴウケイ</t>
    </rPh>
    <phoneticPr fontId="12"/>
  </si>
  <si>
    <t>税込金額(10%)</t>
    <rPh sb="0" eb="2">
      <t>ゼイコミ</t>
    </rPh>
    <rPh sb="2" eb="4">
      <t>キンガク</t>
    </rPh>
    <phoneticPr fontId="12"/>
  </si>
  <si>
    <t>税込金額( 8%)</t>
    <rPh sb="0" eb="2">
      <t>ゼイコミ</t>
    </rPh>
    <rPh sb="2" eb="4">
      <t>キンガク</t>
    </rPh>
    <phoneticPr fontId="12"/>
  </si>
  <si>
    <t>税込金額 合計</t>
    <rPh sb="0" eb="2">
      <t>ゼイコミ</t>
    </rPh>
    <rPh sb="2" eb="4">
      <t>キンガク</t>
    </rPh>
    <rPh sb="5" eb="7">
      <t>ゴウケイ</t>
    </rPh>
    <phoneticPr fontId="12"/>
  </si>
  <si>
    <t>項目</t>
    <rPh sb="0" eb="2">
      <t>コウモク</t>
    </rPh>
    <phoneticPr fontId="12"/>
  </si>
  <si>
    <t>洗剤</t>
    <rPh sb="0" eb="2">
      <t>センザイ</t>
    </rPh>
    <phoneticPr fontId="12"/>
  </si>
  <si>
    <t>納　品　書（控）</t>
    <rPh sb="0" eb="1">
      <t>オサメ</t>
    </rPh>
    <rPh sb="2" eb="3">
      <t>ヒン</t>
    </rPh>
    <rPh sb="4" eb="5">
      <t>ショ</t>
    </rPh>
    <rPh sb="6" eb="7">
      <t>ヒカ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</si>
</sst>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&quot;m&quot;月&quot;d&quot;日&quot;;@"/>
    <numFmt numFmtId="178" formatCode="#,##0&quot;円&quot;;[Red]\-#,##0&quot;円&quot;"/>
    <numFmt numFmtId="179" formatCode="\ \ \ #,##0;[Red]\ \ \ \-#,##0"/>
  </numFmts>
  <fonts count="25">
    <font>
      <sz val="12"/>
      <name val="ＭＳ Ｐゴシック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rgb="FF0000CC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18"/>
      <color rgb="FF0000CC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  <font>
      <sz val="12"/>
      <color theme="10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15">
    <xf numFmtId="1" fontId="0" fillId="0" borderId="0"/>
    <xf numFmtId="0" fontId="8" fillId="0" borderId="0">
      <alignment vertical="center"/>
    </xf>
    <xf numFmtId="1" fontId="11" fillId="0" borderId="0"/>
    <xf numFmtId="1" fontId="11" fillId="0" borderId="0"/>
    <xf numFmtId="38" fontId="8" fillId="0" borderId="0" applyFont="0" applyFill="0" applyBorder="0" applyAlignment="0" applyProtection="0">
      <alignment vertical="center"/>
    </xf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0" fontId="9" fillId="0" borderId="0"/>
    <xf numFmtId="0" fontId="10" fillId="0" borderId="0"/>
    <xf numFmtId="38" fontId="15" fillId="0" borderId="0" applyFont="0" applyFill="0" applyBorder="0" applyAlignment="0" applyProtection="0">
      <alignment vertical="center"/>
    </xf>
    <xf numFmtId="1" fontId="22" fillId="0" borderId="0" applyNumberFormat="0" applyFill="0" applyBorder="0" applyAlignment="0" applyProtection="0"/>
  </cellStyleXfs>
  <cellXfs count="246">
    <xf numFmtId="1" fontId="0" fillId="0" borderId="0" xfId="0"/>
    <xf numFmtId="1" fontId="1" fillId="0" borderId="0" xfId="0" applyFont="1" applyAlignment="1">
      <alignment vertical="center"/>
    </xf>
    <xf numFmtId="1" fontId="1" fillId="0" borderId="0" xfId="0" applyFont="1"/>
    <xf numFmtId="1" fontId="2" fillId="0" borderId="0" xfId="0" applyFont="1" applyAlignment="1"/>
    <xf numFmtId="1" fontId="1" fillId="0" borderId="0" xfId="0" applyFont="1" applyAlignment="1">
      <alignment vertical="top"/>
    </xf>
    <xf numFmtId="1" fontId="1" fillId="0" borderId="7" xfId="0" applyFont="1" applyBorder="1"/>
    <xf numFmtId="1" fontId="1" fillId="0" borderId="0" xfId="0" applyFont="1" applyAlignment="1"/>
    <xf numFmtId="1" fontId="2" fillId="0" borderId="7" xfId="0" applyFont="1" applyBorder="1" applyAlignment="1"/>
    <xf numFmtId="1" fontId="1" fillId="0" borderId="0" xfId="0" applyFont="1" applyAlignment="1">
      <alignment horizontal="right"/>
    </xf>
    <xf numFmtId="1" fontId="13" fillId="0" borderId="0" xfId="0" applyFont="1" applyAlignment="1">
      <alignment vertical="center"/>
    </xf>
    <xf numFmtId="1" fontId="13" fillId="0" borderId="0" xfId="0" applyFont="1"/>
    <xf numFmtId="1" fontId="18" fillId="0" borderId="0" xfId="0" applyFont="1"/>
    <xf numFmtId="1" fontId="18" fillId="0" borderId="0" xfId="0" applyFont="1" applyAlignment="1"/>
    <xf numFmtId="1" fontId="18" fillId="0" borderId="0" xfId="0" applyFont="1" applyAlignment="1">
      <alignment horizontal="right"/>
    </xf>
    <xf numFmtId="38" fontId="7" fillId="0" borderId="19" xfId="13" applyFont="1" applyBorder="1" applyAlignment="1">
      <alignment horizontal="right" vertical="center"/>
    </xf>
    <xf numFmtId="38" fontId="7" fillId="0" borderId="20" xfId="13" applyFont="1" applyBorder="1" applyAlignment="1">
      <alignment horizontal="right" vertical="center"/>
    </xf>
    <xf numFmtId="38" fontId="7" fillId="0" borderId="13" xfId="13" applyFont="1" applyBorder="1" applyAlignment="1">
      <alignment horizontal="right" vertical="center"/>
    </xf>
    <xf numFmtId="38" fontId="7" fillId="0" borderId="37" xfId="13" applyFont="1" applyBorder="1" applyAlignment="1">
      <alignment horizontal="right" vertical="center"/>
    </xf>
    <xf numFmtId="38" fontId="7" fillId="0" borderId="4" xfId="13" applyFont="1" applyBorder="1" applyAlignment="1">
      <alignment horizontal="right" vertical="center"/>
    </xf>
    <xf numFmtId="38" fontId="7" fillId="0" borderId="39" xfId="13" applyFont="1" applyBorder="1" applyAlignment="1">
      <alignment horizontal="right" vertical="center"/>
    </xf>
    <xf numFmtId="179" fontId="7" fillId="0" borderId="4" xfId="13" applyNumberFormat="1" applyFont="1" applyBorder="1" applyAlignment="1">
      <alignment horizontal="right" vertical="center"/>
    </xf>
    <xf numFmtId="179" fontId="7" fillId="0" borderId="39" xfId="13" applyNumberFormat="1" applyFont="1" applyBorder="1" applyAlignment="1">
      <alignment horizontal="right" vertical="center"/>
    </xf>
    <xf numFmtId="179" fontId="7" fillId="0" borderId="13" xfId="13" applyNumberFormat="1" applyFont="1" applyBorder="1" applyAlignment="1">
      <alignment horizontal="right" vertical="center"/>
    </xf>
    <xf numFmtId="179" fontId="7" fillId="0" borderId="37" xfId="13" applyNumberFormat="1" applyFont="1" applyBorder="1" applyAlignment="1">
      <alignment horizontal="right" vertical="center"/>
    </xf>
    <xf numFmtId="38" fontId="1" fillId="0" borderId="19" xfId="13" applyFont="1" applyBorder="1" applyAlignment="1">
      <alignment horizontal="right" vertical="center" shrinkToFit="1"/>
    </xf>
    <xf numFmtId="38" fontId="1" fillId="0" borderId="20" xfId="13" applyFont="1" applyBorder="1" applyAlignment="1">
      <alignment horizontal="right" vertical="center" shrinkToFit="1"/>
    </xf>
    <xf numFmtId="38" fontId="1" fillId="0" borderId="13" xfId="13" applyFont="1" applyBorder="1" applyAlignment="1">
      <alignment horizontal="right" vertical="center" shrinkToFit="1"/>
    </xf>
    <xf numFmtId="38" fontId="1" fillId="0" borderId="37" xfId="13" applyFont="1" applyBorder="1" applyAlignment="1">
      <alignment horizontal="right" vertical="center" shrinkToFit="1"/>
    </xf>
    <xf numFmtId="38" fontId="1" fillId="0" borderId="4" xfId="13" applyFont="1" applyBorder="1" applyAlignment="1">
      <alignment horizontal="right" vertical="center" shrinkToFit="1"/>
    </xf>
    <xf numFmtId="38" fontId="1" fillId="0" borderId="39" xfId="13" applyFont="1" applyBorder="1" applyAlignment="1">
      <alignment horizontal="right" vertical="center" shrinkToFit="1"/>
    </xf>
    <xf numFmtId="179" fontId="1" fillId="0" borderId="4" xfId="13" applyNumberFormat="1" applyFont="1" applyBorder="1" applyAlignment="1">
      <alignment horizontal="right" vertical="center" shrinkToFit="1"/>
    </xf>
    <xf numFmtId="179" fontId="1" fillId="0" borderId="39" xfId="13" applyNumberFormat="1" applyFont="1" applyBorder="1" applyAlignment="1">
      <alignment horizontal="right" vertical="center" shrinkToFit="1"/>
    </xf>
    <xf numFmtId="179" fontId="1" fillId="0" borderId="13" xfId="13" applyNumberFormat="1" applyFont="1" applyBorder="1" applyAlignment="1">
      <alignment horizontal="right" vertical="center" shrinkToFit="1"/>
    </xf>
    <xf numFmtId="179" fontId="1" fillId="0" borderId="37" xfId="13" applyNumberFormat="1" applyFont="1" applyBorder="1" applyAlignment="1">
      <alignment horizontal="right" vertical="center" shrinkToFit="1"/>
    </xf>
    <xf numFmtId="38" fontId="9" fillId="0" borderId="3" xfId="13" applyFont="1" applyBorder="1" applyAlignment="1">
      <alignment horizontal="right" vertical="center" shrinkToFit="1"/>
    </xf>
    <xf numFmtId="38" fontId="9" fillId="0" borderId="12" xfId="13" applyFont="1" applyBorder="1" applyAlignment="1">
      <alignment horizontal="right" vertical="center" shrinkToFit="1"/>
    </xf>
    <xf numFmtId="38" fontId="24" fillId="0" borderId="3" xfId="13" applyFont="1" applyBorder="1" applyAlignment="1">
      <alignment horizontal="right" vertical="center"/>
    </xf>
    <xf numFmtId="38" fontId="24" fillId="0" borderId="12" xfId="13" applyFont="1" applyBorder="1" applyAlignment="1">
      <alignment horizontal="right" vertical="center"/>
    </xf>
    <xf numFmtId="179" fontId="9" fillId="0" borderId="3" xfId="13" applyNumberFormat="1" applyFont="1" applyBorder="1" applyAlignment="1">
      <alignment horizontal="right" vertical="center" shrinkToFit="1"/>
    </xf>
    <xf numFmtId="179" fontId="9" fillId="0" borderId="12" xfId="13" applyNumberFormat="1" applyFont="1" applyBorder="1" applyAlignment="1">
      <alignment horizontal="right" vertical="center" shrinkToFit="1"/>
    </xf>
    <xf numFmtId="179" fontId="24" fillId="0" borderId="3" xfId="13" applyNumberFormat="1" applyFont="1" applyBorder="1" applyAlignment="1">
      <alignment horizontal="right" vertical="center"/>
    </xf>
    <xf numFmtId="179" fontId="24" fillId="0" borderId="12" xfId="13" applyNumberFormat="1" applyFont="1" applyBorder="1" applyAlignment="1">
      <alignment horizontal="right" vertical="center"/>
    </xf>
    <xf numFmtId="38" fontId="1" fillId="0" borderId="41" xfId="13" applyFont="1" applyBorder="1" applyAlignment="1">
      <alignment horizontal="right" vertical="center" shrinkToFit="1"/>
    </xf>
    <xf numFmtId="38" fontId="1" fillId="0" borderId="42" xfId="13" applyFont="1" applyBorder="1" applyAlignment="1">
      <alignment horizontal="right" vertical="center" shrinkToFit="1"/>
    </xf>
    <xf numFmtId="38" fontId="1" fillId="0" borderId="8" xfId="13" applyFont="1" applyBorder="1" applyAlignment="1">
      <alignment horizontal="right" vertical="center" shrinkToFit="1"/>
    </xf>
    <xf numFmtId="38" fontId="1" fillId="0" borderId="43" xfId="13" applyFont="1" applyBorder="1" applyAlignment="1">
      <alignment horizontal="right" vertical="center" shrinkToFit="1"/>
    </xf>
    <xf numFmtId="179" fontId="1" fillId="0" borderId="8" xfId="13" applyNumberFormat="1" applyFont="1" applyBorder="1" applyAlignment="1">
      <alignment horizontal="right" vertical="center" shrinkToFit="1"/>
    </xf>
    <xf numFmtId="179" fontId="1" fillId="0" borderId="43" xfId="13" applyNumberFormat="1" applyFont="1" applyBorder="1" applyAlignment="1">
      <alignment horizontal="right" vertical="center" shrinkToFit="1"/>
    </xf>
    <xf numFmtId="179" fontId="1" fillId="0" borderId="19" xfId="13" applyNumberFormat="1" applyFont="1" applyBorder="1" applyAlignment="1">
      <alignment horizontal="right" vertical="center" shrinkToFit="1"/>
    </xf>
    <xf numFmtId="179" fontId="1" fillId="0" borderId="20" xfId="13" applyNumberFormat="1" applyFont="1" applyBorder="1" applyAlignment="1">
      <alignment horizontal="right" vertical="center" shrinkToFit="1"/>
    </xf>
    <xf numFmtId="38" fontId="1" fillId="0" borderId="23" xfId="13" applyFont="1" applyBorder="1" applyAlignment="1">
      <alignment horizontal="right" vertical="center" shrinkToFit="1"/>
    </xf>
    <xf numFmtId="38" fontId="1" fillId="0" borderId="24" xfId="13" applyFont="1" applyBorder="1" applyAlignment="1">
      <alignment horizontal="right" vertical="center" shrinkToFit="1"/>
    </xf>
    <xf numFmtId="1" fontId="19" fillId="0" borderId="8" xfId="0" applyFont="1" applyBorder="1" applyAlignment="1">
      <alignment horizontal="distributed" vertical="center"/>
    </xf>
    <xf numFmtId="1" fontId="19" fillId="0" borderId="8" xfId="0" applyFont="1" applyBorder="1" applyAlignment="1">
      <alignment horizontal="left" vertical="center" indent="1"/>
    </xf>
    <xf numFmtId="1" fontId="19" fillId="0" borderId="13" xfId="0" applyFont="1" applyBorder="1" applyAlignment="1">
      <alignment horizontal="left" vertical="center" indent="1"/>
    </xf>
    <xf numFmtId="1" fontId="2" fillId="0" borderId="7" xfId="0" applyFont="1" applyBorder="1" applyAlignment="1">
      <alignment horizontal="center"/>
    </xf>
    <xf numFmtId="1" fontId="7" fillId="0" borderId="0" xfId="0" applyFont="1" applyAlignment="1">
      <alignment horizontal="center" vertical="center"/>
    </xf>
    <xf numFmtId="1" fontId="21" fillId="0" borderId="0" xfId="0" applyFont="1" applyAlignment="1">
      <alignment horizontal="center"/>
    </xf>
    <xf numFmtId="1" fontId="18" fillId="0" borderId="11" xfId="0" applyFont="1" applyBorder="1" applyAlignment="1">
      <alignment horizontal="center"/>
    </xf>
    <xf numFmtId="177" fontId="20" fillId="0" borderId="0" xfId="0" applyNumberFormat="1" applyFont="1" applyAlignment="1">
      <alignment horizontal="distributed" vertical="center"/>
    </xf>
    <xf numFmtId="1" fontId="19" fillId="0" borderId="2" xfId="0" applyFont="1" applyBorder="1" applyAlignment="1">
      <alignment horizontal="distributed" vertical="center"/>
    </xf>
    <xf numFmtId="1" fontId="19" fillId="0" borderId="3" xfId="0" applyFont="1" applyBorder="1" applyAlignment="1">
      <alignment horizontal="distributed" vertical="center"/>
    </xf>
    <xf numFmtId="1" fontId="18" fillId="0" borderId="3" xfId="0" applyFont="1" applyBorder="1" applyAlignment="1">
      <alignment horizontal="center" vertical="center"/>
    </xf>
    <xf numFmtId="1" fontId="18" fillId="0" borderId="12" xfId="0" applyFont="1" applyBorder="1" applyAlignment="1">
      <alignment horizontal="center" vertical="center"/>
    </xf>
    <xf numFmtId="1" fontId="19" fillId="0" borderId="8" xfId="0" applyFont="1" applyBorder="1" applyAlignment="1">
      <alignment vertical="center" shrinkToFit="1"/>
    </xf>
    <xf numFmtId="1" fontId="19" fillId="0" borderId="8" xfId="0" quotePrefix="1" applyFont="1" applyBorder="1" applyAlignment="1">
      <alignment horizontal="left" vertical="center" indent="1"/>
    </xf>
    <xf numFmtId="1" fontId="19" fillId="0" borderId="4" xfId="0" applyFont="1" applyBorder="1" applyAlignment="1">
      <alignment vertical="center" shrinkToFit="1"/>
    </xf>
    <xf numFmtId="1" fontId="23" fillId="0" borderId="4" xfId="14" applyFont="1" applyBorder="1" applyAlignment="1">
      <alignment horizontal="left" vertical="center" indent="1"/>
    </xf>
    <xf numFmtId="1" fontId="19" fillId="0" borderId="4" xfId="0" applyFont="1" applyBorder="1" applyAlignment="1">
      <alignment horizontal="left" vertical="center" indent="1"/>
    </xf>
    <xf numFmtId="1" fontId="13" fillId="0" borderId="29" xfId="0" applyFont="1" applyBorder="1" applyAlignment="1">
      <alignment horizontal="center" vertical="center"/>
    </xf>
    <xf numFmtId="1" fontId="13" fillId="0" borderId="0" xfId="0" applyFont="1" applyAlignment="1">
      <alignment horizontal="center" vertical="center"/>
    </xf>
    <xf numFmtId="1" fontId="13" fillId="0" borderId="11" xfId="0" applyFont="1" applyBorder="1" applyAlignment="1">
      <alignment horizontal="center" vertical="center"/>
    </xf>
    <xf numFmtId="1" fontId="4" fillId="0" borderId="1" xfId="0" applyFont="1" applyBorder="1" applyAlignment="1">
      <alignment horizontal="center" vertical="center"/>
    </xf>
    <xf numFmtId="1" fontId="4" fillId="0" borderId="6" xfId="0" applyFont="1" applyBorder="1" applyAlignment="1">
      <alignment horizontal="center" vertical="center"/>
    </xf>
    <xf numFmtId="1" fontId="4" fillId="0" borderId="9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" fontId="4" fillId="0" borderId="14" xfId="0" applyFont="1" applyBorder="1" applyAlignment="1">
      <alignment horizontal="center" vertical="center"/>
    </xf>
    <xf numFmtId="1" fontId="13" fillId="0" borderId="23" xfId="0" applyFont="1" applyBorder="1" applyAlignment="1">
      <alignment horizontal="center" vertical="center"/>
    </xf>
    <xf numFmtId="1" fontId="13" fillId="0" borderId="24" xfId="0" applyFont="1" applyBorder="1" applyAlignment="1">
      <alignment horizontal="center" vertical="center"/>
    </xf>
    <xf numFmtId="1" fontId="18" fillId="0" borderId="18" xfId="0" applyFont="1" applyBorder="1" applyAlignment="1">
      <alignment horizontal="center" vertical="center" wrapText="1"/>
    </xf>
    <xf numFmtId="1" fontId="18" fillId="0" borderId="19" xfId="0" applyFont="1" applyBorder="1" applyAlignment="1">
      <alignment horizontal="center" vertical="center" wrapText="1"/>
    </xf>
    <xf numFmtId="1" fontId="18" fillId="0" borderId="19" xfId="0" applyFont="1" applyBorder="1" applyAlignment="1">
      <alignment horizontal="center" vertical="center"/>
    </xf>
    <xf numFmtId="38" fontId="18" fillId="0" borderId="19" xfId="13" applyFont="1" applyBorder="1" applyAlignment="1">
      <alignment horizontal="center" vertical="center" shrinkToFit="1"/>
    </xf>
    <xf numFmtId="38" fontId="18" fillId="0" borderId="25" xfId="13" applyFont="1" applyBorder="1" applyAlignment="1">
      <alignment horizontal="center" vertical="center" shrinkToFit="1"/>
    </xf>
    <xf numFmtId="38" fontId="18" fillId="0" borderId="18" xfId="13" applyFont="1" applyBorder="1" applyAlignment="1">
      <alignment horizontal="center" vertical="center" shrinkToFit="1"/>
    </xf>
    <xf numFmtId="38" fontId="7" fillId="0" borderId="19" xfId="13" applyFont="1" applyBorder="1" applyAlignment="1">
      <alignment horizontal="right" vertical="center" shrinkToFit="1"/>
    </xf>
    <xf numFmtId="38" fontId="7" fillId="0" borderId="19" xfId="13" applyFont="1" applyBorder="1" applyAlignment="1">
      <alignment horizontal="center" vertical="center" shrinkToFit="1"/>
    </xf>
    <xf numFmtId="38" fontId="7" fillId="0" borderId="20" xfId="13" applyFont="1" applyBorder="1" applyAlignment="1">
      <alignment horizontal="center" vertical="center" shrinkToFit="1"/>
    </xf>
    <xf numFmtId="38" fontId="18" fillId="0" borderId="28" xfId="13" applyFont="1" applyBorder="1" applyAlignment="1">
      <alignment horizontal="center" vertical="center" shrinkToFit="1"/>
    </xf>
    <xf numFmtId="1" fontId="18" fillId="0" borderId="18" xfId="0" applyFont="1" applyBorder="1" applyAlignment="1">
      <alignment horizontal="center" vertical="center"/>
    </xf>
    <xf numFmtId="1" fontId="18" fillId="0" borderId="22" xfId="0" applyFont="1" applyBorder="1" applyAlignment="1">
      <alignment horizontal="center" vertical="center"/>
    </xf>
    <xf numFmtId="1" fontId="18" fillId="0" borderId="23" xfId="0" applyFont="1" applyBorder="1" applyAlignment="1">
      <alignment horizontal="center" vertical="center"/>
    </xf>
    <xf numFmtId="1" fontId="16" fillId="0" borderId="19" xfId="0" applyFont="1" applyBorder="1" applyAlignment="1">
      <alignment horizontal="center" vertical="center" wrapText="1"/>
    </xf>
    <xf numFmtId="1" fontId="16" fillId="0" borderId="23" xfId="0" applyFont="1" applyBorder="1" applyAlignment="1">
      <alignment horizontal="center" vertical="center" wrapText="1"/>
    </xf>
    <xf numFmtId="1" fontId="17" fillId="0" borderId="19" xfId="0" applyFont="1" applyBorder="1" applyAlignment="1">
      <alignment horizontal="center" vertical="center"/>
    </xf>
    <xf numFmtId="1" fontId="17" fillId="0" borderId="23" xfId="0" applyFont="1" applyBorder="1" applyAlignment="1">
      <alignment horizontal="center" vertical="center"/>
    </xf>
    <xf numFmtId="1" fontId="17" fillId="0" borderId="19" xfId="0" applyFont="1" applyBorder="1" applyAlignment="1">
      <alignment horizontal="center" vertical="center" shrinkToFit="1"/>
    </xf>
    <xf numFmtId="1" fontId="17" fillId="0" borderId="25" xfId="0" applyFont="1" applyBorder="1" applyAlignment="1">
      <alignment horizontal="center" vertical="center" shrinkToFit="1"/>
    </xf>
    <xf numFmtId="1" fontId="17" fillId="0" borderId="23" xfId="0" applyFont="1" applyBorder="1" applyAlignment="1">
      <alignment horizontal="center" vertical="center" shrinkToFit="1"/>
    </xf>
    <xf numFmtId="1" fontId="17" fillId="0" borderId="26" xfId="0" applyFont="1" applyBorder="1" applyAlignment="1">
      <alignment horizontal="center" vertical="center" shrinkToFit="1"/>
    </xf>
    <xf numFmtId="1" fontId="1" fillId="0" borderId="18" xfId="0" applyFont="1" applyBorder="1" applyAlignment="1">
      <alignment horizontal="center" vertical="center"/>
    </xf>
    <xf numFmtId="1" fontId="1" fillId="0" borderId="19" xfId="0" applyFont="1" applyBorder="1" applyAlignment="1">
      <alignment horizontal="center" vertical="center"/>
    </xf>
    <xf numFmtId="1" fontId="1" fillId="0" borderId="20" xfId="0" applyFont="1" applyBorder="1" applyAlignment="1">
      <alignment horizontal="center" vertical="center"/>
    </xf>
    <xf numFmtId="1" fontId="1" fillId="0" borderId="28" xfId="0" applyFont="1" applyBorder="1" applyAlignment="1">
      <alignment horizontal="center" vertical="center"/>
    </xf>
    <xf numFmtId="1" fontId="17" fillId="0" borderId="22" xfId="0" applyFont="1" applyBorder="1" applyAlignment="1">
      <alignment horizontal="center" vertical="center"/>
    </xf>
    <xf numFmtId="1" fontId="17" fillId="0" borderId="17" xfId="0" applyFont="1" applyBorder="1" applyAlignment="1">
      <alignment horizontal="center" vertical="center"/>
    </xf>
    <xf numFmtId="1" fontId="18" fillId="0" borderId="21" xfId="0" applyFont="1" applyBorder="1" applyAlignment="1">
      <alignment horizontal="center" vertical="center" wrapText="1"/>
    </xf>
    <xf numFmtId="1" fontId="18" fillId="0" borderId="5" xfId="0" applyFont="1" applyBorder="1" applyAlignment="1">
      <alignment horizontal="center" vertical="center" wrapText="1"/>
    </xf>
    <xf numFmtId="1" fontId="18" fillId="0" borderId="5" xfId="0" applyFont="1" applyBorder="1" applyAlignment="1">
      <alignment horizontal="center" vertical="center"/>
    </xf>
    <xf numFmtId="38" fontId="18" fillId="0" borderId="5" xfId="13" applyFont="1" applyBorder="1" applyAlignment="1">
      <alignment horizontal="center" vertical="center" shrinkToFit="1"/>
    </xf>
    <xf numFmtId="38" fontId="18" fillId="0" borderId="27" xfId="13" applyFont="1" applyBorder="1" applyAlignment="1">
      <alignment horizontal="center" vertical="center" shrinkToFit="1"/>
    </xf>
    <xf numFmtId="38" fontId="18" fillId="0" borderId="21" xfId="13" applyFont="1" applyBorder="1" applyAlignment="1">
      <alignment horizontal="center" vertical="center" shrinkToFit="1"/>
    </xf>
    <xf numFmtId="38" fontId="7" fillId="0" borderId="5" xfId="13" applyFont="1" applyBorder="1" applyAlignment="1">
      <alignment horizontal="right" vertical="center" shrinkToFit="1"/>
    </xf>
    <xf numFmtId="38" fontId="7" fillId="0" borderId="5" xfId="13" applyFont="1" applyBorder="1" applyAlignment="1">
      <alignment horizontal="center" vertical="center" shrinkToFit="1"/>
    </xf>
    <xf numFmtId="38" fontId="7" fillId="0" borderId="15" xfId="13" applyFont="1" applyBorder="1" applyAlignment="1">
      <alignment horizontal="center" vertical="center" shrinkToFit="1"/>
    </xf>
    <xf numFmtId="38" fontId="18" fillId="0" borderId="10" xfId="13" applyFont="1" applyBorder="1" applyAlignment="1">
      <alignment horizontal="center" vertical="center" shrinkToFit="1"/>
    </xf>
    <xf numFmtId="1" fontId="18" fillId="0" borderId="22" xfId="0" applyFont="1" applyBorder="1" applyAlignment="1">
      <alignment horizontal="center" vertical="center" wrapText="1"/>
    </xf>
    <xf numFmtId="1" fontId="18" fillId="0" borderId="23" xfId="0" applyFont="1" applyBorder="1" applyAlignment="1">
      <alignment horizontal="center" vertical="center" wrapText="1"/>
    </xf>
    <xf numFmtId="38" fontId="18" fillId="0" borderId="23" xfId="13" applyFont="1" applyBorder="1" applyAlignment="1">
      <alignment horizontal="center" vertical="center" shrinkToFit="1"/>
    </xf>
    <xf numFmtId="38" fontId="18" fillId="0" borderId="26" xfId="13" applyFont="1" applyBorder="1" applyAlignment="1">
      <alignment horizontal="center" vertical="center" shrinkToFit="1"/>
    </xf>
    <xf numFmtId="38" fontId="18" fillId="0" borderId="22" xfId="13" applyFont="1" applyBorder="1" applyAlignment="1">
      <alignment horizontal="center" vertical="center" shrinkToFit="1"/>
    </xf>
    <xf numFmtId="38" fontId="7" fillId="0" borderId="23" xfId="13" applyFont="1" applyBorder="1" applyAlignment="1">
      <alignment horizontal="right" vertical="center" shrinkToFit="1"/>
    </xf>
    <xf numFmtId="38" fontId="7" fillId="0" borderId="23" xfId="13" applyFont="1" applyBorder="1" applyAlignment="1">
      <alignment horizontal="center" vertical="center" shrinkToFit="1"/>
    </xf>
    <xf numFmtId="38" fontId="7" fillId="0" borderId="24" xfId="13" applyFont="1" applyBorder="1" applyAlignment="1">
      <alignment horizontal="center" vertical="center" shrinkToFit="1"/>
    </xf>
    <xf numFmtId="38" fontId="18" fillId="0" borderId="17" xfId="13" applyFont="1" applyBorder="1" applyAlignment="1">
      <alignment horizontal="center" vertical="center" shrinkToFit="1"/>
    </xf>
    <xf numFmtId="38" fontId="7" fillId="0" borderId="16" xfId="13" applyFont="1" applyBorder="1" applyAlignment="1">
      <alignment horizontal="center" vertical="center" shrinkToFit="1"/>
    </xf>
    <xf numFmtId="38" fontId="7" fillId="0" borderId="1" xfId="13" applyFont="1" applyBorder="1" applyAlignment="1">
      <alignment horizontal="center" vertical="center" shrinkToFit="1"/>
    </xf>
    <xf numFmtId="38" fontId="7" fillId="0" borderId="14" xfId="13" applyFont="1" applyBorder="1" applyAlignment="1">
      <alignment horizontal="center" vertical="center" shrinkToFit="1"/>
    </xf>
    <xf numFmtId="179" fontId="1" fillId="0" borderId="18" xfId="13" applyNumberFormat="1" applyFont="1" applyBorder="1" applyAlignment="1">
      <alignment horizontal="right" vertical="center" shrinkToFit="1"/>
    </xf>
    <xf numFmtId="179" fontId="1" fillId="0" borderId="19" xfId="13" applyNumberFormat="1" applyFont="1" applyBorder="1" applyAlignment="1">
      <alignment horizontal="right" vertical="center" shrinkToFit="1"/>
    </xf>
    <xf numFmtId="179" fontId="1" fillId="0" borderId="28" xfId="13" applyNumberFormat="1" applyFont="1" applyBorder="1" applyAlignment="1">
      <alignment horizontal="right" vertical="center" shrinkToFit="1"/>
    </xf>
    <xf numFmtId="38" fontId="1" fillId="0" borderId="38" xfId="13" applyFont="1" applyBorder="1" applyAlignment="1">
      <alignment horizontal="right" vertical="center"/>
    </xf>
    <xf numFmtId="38" fontId="1" fillId="0" borderId="4" xfId="13" applyFont="1" applyBorder="1" applyAlignment="1">
      <alignment horizontal="right" vertical="center"/>
    </xf>
    <xf numFmtId="38" fontId="1" fillId="0" borderId="33" xfId="13" applyFont="1" applyBorder="1" applyAlignment="1">
      <alignment horizontal="right" vertical="center"/>
    </xf>
    <xf numFmtId="179" fontId="1" fillId="0" borderId="34" xfId="13" applyNumberFormat="1" applyFont="1" applyBorder="1" applyAlignment="1">
      <alignment horizontal="right" vertical="center"/>
    </xf>
    <xf numFmtId="179" fontId="1" fillId="0" borderId="4" xfId="13" applyNumberFormat="1" applyFont="1" applyBorder="1" applyAlignment="1">
      <alignment horizontal="right" vertical="center"/>
    </xf>
    <xf numFmtId="1" fontId="1" fillId="0" borderId="18" xfId="0" applyFont="1" applyBorder="1" applyAlignment="1">
      <alignment horizontal="right" vertical="center" wrapText="1"/>
    </xf>
    <xf numFmtId="1" fontId="1" fillId="0" borderId="19" xfId="0" applyFont="1" applyBorder="1" applyAlignment="1">
      <alignment horizontal="right" vertical="center" wrapText="1"/>
    </xf>
    <xf numFmtId="1" fontId="1" fillId="0" borderId="25" xfId="0" applyFont="1" applyBorder="1" applyAlignment="1">
      <alignment horizontal="right" vertical="center" wrapText="1"/>
    </xf>
    <xf numFmtId="178" fontId="1" fillId="0" borderId="18" xfId="13" applyNumberFormat="1" applyFont="1" applyBorder="1" applyAlignment="1">
      <alignment horizontal="right" vertical="center"/>
    </xf>
    <xf numFmtId="178" fontId="1" fillId="0" borderId="19" xfId="13" applyNumberFormat="1" applyFont="1" applyBorder="1" applyAlignment="1">
      <alignment horizontal="right" vertical="center"/>
    </xf>
    <xf numFmtId="178" fontId="1" fillId="0" borderId="20" xfId="13" applyNumberFormat="1" applyFont="1" applyBorder="1" applyAlignment="1">
      <alignment horizontal="right" vertical="center"/>
    </xf>
    <xf numFmtId="1" fontId="18" fillId="0" borderId="16" xfId="0" applyFont="1" applyBorder="1" applyAlignment="1">
      <alignment horizontal="center" vertical="center" wrapText="1"/>
    </xf>
    <xf numFmtId="1" fontId="1" fillId="0" borderId="16" xfId="0" applyFont="1" applyBorder="1" applyAlignment="1">
      <alignment horizontal="center" vertical="center"/>
    </xf>
    <xf numFmtId="38" fontId="1" fillId="0" borderId="16" xfId="13" applyFont="1" applyBorder="1" applyAlignment="1">
      <alignment horizontal="center" vertical="center" shrinkToFit="1"/>
    </xf>
    <xf numFmtId="38" fontId="1" fillId="0" borderId="1" xfId="13" applyFont="1" applyBorder="1" applyAlignment="1">
      <alignment horizontal="center" vertical="center" shrinkToFit="1"/>
    </xf>
    <xf numFmtId="38" fontId="18" fillId="0" borderId="16" xfId="13" applyFont="1" applyBorder="1" applyAlignment="1">
      <alignment horizontal="center" vertical="center" shrinkToFit="1"/>
    </xf>
    <xf numFmtId="38" fontId="18" fillId="0" borderId="14" xfId="13" applyFont="1" applyBorder="1" applyAlignment="1">
      <alignment horizontal="center" vertical="center" shrinkToFit="1"/>
    </xf>
    <xf numFmtId="1" fontId="1" fillId="0" borderId="36" xfId="0" applyFont="1" applyBorder="1" applyAlignment="1">
      <alignment horizontal="right" vertical="center" wrapText="1"/>
    </xf>
    <xf numFmtId="1" fontId="1" fillId="0" borderId="13" xfId="0" applyFont="1" applyBorder="1" applyAlignment="1">
      <alignment horizontal="right" vertical="center" wrapText="1"/>
    </xf>
    <xf numFmtId="1" fontId="1" fillId="0" borderId="32" xfId="0" applyFont="1" applyBorder="1" applyAlignment="1">
      <alignment horizontal="right" vertical="center" wrapText="1"/>
    </xf>
    <xf numFmtId="1" fontId="9" fillId="0" borderId="2" xfId="0" applyFont="1" applyBorder="1" applyAlignment="1">
      <alignment horizontal="center" vertical="center" wrapText="1"/>
    </xf>
    <xf numFmtId="1" fontId="9" fillId="0" borderId="3" xfId="0" applyFont="1" applyBorder="1" applyAlignment="1">
      <alignment horizontal="center" vertical="center" wrapText="1"/>
    </xf>
    <xf numFmtId="1" fontId="9" fillId="0" borderId="31" xfId="0" applyFont="1" applyBorder="1" applyAlignment="1">
      <alignment horizontal="center" vertical="center" wrapText="1"/>
    </xf>
    <xf numFmtId="38" fontId="1" fillId="0" borderId="36" xfId="13" applyFont="1" applyBorder="1" applyAlignment="1">
      <alignment horizontal="right" vertical="center"/>
    </xf>
    <xf numFmtId="38" fontId="1" fillId="0" borderId="13" xfId="13" applyFont="1" applyBorder="1" applyAlignment="1">
      <alignment horizontal="right" vertical="center"/>
    </xf>
    <xf numFmtId="38" fontId="1" fillId="0" borderId="32" xfId="13" applyFont="1" applyBorder="1" applyAlignment="1">
      <alignment horizontal="right" vertical="center"/>
    </xf>
    <xf numFmtId="179" fontId="1" fillId="0" borderId="30" xfId="13" applyNumberFormat="1" applyFont="1" applyBorder="1" applyAlignment="1">
      <alignment horizontal="right" vertical="center"/>
    </xf>
    <xf numFmtId="179" fontId="1" fillId="0" borderId="13" xfId="13" applyNumberFormat="1" applyFont="1" applyBorder="1" applyAlignment="1">
      <alignment horizontal="right" vertical="center"/>
    </xf>
    <xf numFmtId="38" fontId="9" fillId="0" borderId="2" xfId="13" applyFont="1" applyBorder="1" applyAlignment="1">
      <alignment horizontal="right" vertical="center"/>
    </xf>
    <xf numFmtId="38" fontId="9" fillId="0" borderId="3" xfId="13" applyFont="1" applyBorder="1" applyAlignment="1">
      <alignment horizontal="right" vertical="center"/>
    </xf>
    <xf numFmtId="179" fontId="9" fillId="0" borderId="9" xfId="13" applyNumberFormat="1" applyFont="1" applyBorder="1" applyAlignment="1">
      <alignment horizontal="right" vertical="center"/>
    </xf>
    <xf numFmtId="179" fontId="9" fillId="0" borderId="3" xfId="13" applyNumberFormat="1" applyFont="1" applyBorder="1" applyAlignment="1">
      <alignment horizontal="right" vertical="center"/>
    </xf>
    <xf numFmtId="1" fontId="1" fillId="0" borderId="38" xfId="0" applyFont="1" applyBorder="1" applyAlignment="1">
      <alignment horizontal="right" vertical="center" wrapText="1"/>
    </xf>
    <xf numFmtId="1" fontId="1" fillId="0" borderId="4" xfId="0" applyFont="1" applyBorder="1" applyAlignment="1">
      <alignment horizontal="right" vertical="center" wrapText="1"/>
    </xf>
    <xf numFmtId="1" fontId="1" fillId="0" borderId="33" xfId="0" applyFont="1" applyBorder="1" applyAlignment="1">
      <alignment horizontal="right" vertical="center" wrapText="1"/>
    </xf>
    <xf numFmtId="178" fontId="1" fillId="0" borderId="38" xfId="13" applyNumberFormat="1" applyFont="1" applyBorder="1" applyAlignment="1">
      <alignment horizontal="right" vertical="center"/>
    </xf>
    <xf numFmtId="178" fontId="1" fillId="0" borderId="4" xfId="13" applyNumberFormat="1" applyFont="1" applyBorder="1" applyAlignment="1">
      <alignment horizontal="right" vertical="center"/>
    </xf>
    <xf numFmtId="178" fontId="1" fillId="0" borderId="39" xfId="13" applyNumberFormat="1" applyFont="1" applyBorder="1" applyAlignment="1">
      <alignment horizontal="right" vertical="center"/>
    </xf>
    <xf numFmtId="178" fontId="1" fillId="0" borderId="36" xfId="13" applyNumberFormat="1" applyFont="1" applyBorder="1" applyAlignment="1">
      <alignment horizontal="right" vertical="center"/>
    </xf>
    <xf numFmtId="178" fontId="1" fillId="0" borderId="13" xfId="13" applyNumberFormat="1" applyFont="1" applyBorder="1" applyAlignment="1">
      <alignment horizontal="right" vertical="center"/>
    </xf>
    <xf numFmtId="178" fontId="1" fillId="0" borderId="37" xfId="13" applyNumberFormat="1" applyFont="1" applyBorder="1" applyAlignment="1">
      <alignment horizontal="right" vertical="center"/>
    </xf>
    <xf numFmtId="178" fontId="24" fillId="0" borderId="2" xfId="13" applyNumberFormat="1" applyFont="1" applyBorder="1" applyAlignment="1">
      <alignment horizontal="right" vertical="center"/>
    </xf>
    <xf numFmtId="178" fontId="24" fillId="0" borderId="3" xfId="13" applyNumberFormat="1" applyFont="1" applyBorder="1" applyAlignment="1">
      <alignment horizontal="right" vertical="center"/>
    </xf>
    <xf numFmtId="178" fontId="24" fillId="0" borderId="12" xfId="13" applyNumberFormat="1" applyFont="1" applyBorder="1" applyAlignment="1">
      <alignment horizontal="right" vertical="center"/>
    </xf>
    <xf numFmtId="1" fontId="1" fillId="0" borderId="1" xfId="0" applyFont="1" applyBorder="1" applyAlignment="1">
      <alignment horizontal="center" vertical="center" wrapText="1"/>
    </xf>
    <xf numFmtId="1" fontId="1" fillId="0" borderId="6" xfId="0" applyFont="1" applyBorder="1" applyAlignment="1">
      <alignment horizontal="center" vertical="center" wrapText="1"/>
    </xf>
    <xf numFmtId="38" fontId="1" fillId="0" borderId="34" xfId="13" applyFont="1" applyBorder="1" applyAlignment="1">
      <alignment horizontal="right" vertical="center"/>
    </xf>
    <xf numFmtId="38" fontId="1" fillId="0" borderId="30" xfId="13" applyFont="1" applyBorder="1" applyAlignment="1">
      <alignment horizontal="right" vertical="center"/>
    </xf>
    <xf numFmtId="38" fontId="9" fillId="0" borderId="2" xfId="13" applyFont="1" applyBorder="1" applyAlignment="1">
      <alignment horizontal="right" vertical="center" shrinkToFit="1"/>
    </xf>
    <xf numFmtId="38" fontId="9" fillId="0" borderId="3" xfId="13" applyFont="1" applyBorder="1" applyAlignment="1">
      <alignment horizontal="right" vertical="center" shrinkToFit="1"/>
    </xf>
    <xf numFmtId="38" fontId="9" fillId="0" borderId="9" xfId="13" applyFont="1" applyBorder="1" applyAlignment="1">
      <alignment horizontal="right" vertical="center"/>
    </xf>
    <xf numFmtId="1" fontId="1" fillId="0" borderId="14" xfId="0" applyFont="1" applyBorder="1" applyAlignment="1">
      <alignment horizontal="center" vertical="center" wrapText="1"/>
    </xf>
    <xf numFmtId="38" fontId="1" fillId="0" borderId="6" xfId="13" applyFont="1" applyBorder="1" applyAlignment="1">
      <alignment horizontal="center" vertical="center" shrinkToFit="1"/>
    </xf>
    <xf numFmtId="38" fontId="1" fillId="0" borderId="14" xfId="13" applyFont="1" applyBorder="1" applyAlignment="1">
      <alignment horizontal="center" vertical="center" shrinkToFit="1"/>
    </xf>
    <xf numFmtId="179" fontId="1" fillId="0" borderId="36" xfId="13" applyNumberFormat="1" applyFont="1" applyBorder="1" applyAlignment="1">
      <alignment horizontal="right" vertical="center" shrinkToFit="1"/>
    </xf>
    <xf numFmtId="179" fontId="1" fillId="0" borderId="13" xfId="13" applyNumberFormat="1" applyFont="1" applyBorder="1" applyAlignment="1">
      <alignment horizontal="right" vertical="center" shrinkToFit="1"/>
    </xf>
    <xf numFmtId="179" fontId="1" fillId="0" borderId="30" xfId="13" applyNumberFormat="1" applyFont="1" applyBorder="1" applyAlignment="1">
      <alignment horizontal="right" vertical="center" shrinkToFit="1"/>
    </xf>
    <xf numFmtId="1" fontId="5" fillId="0" borderId="8" xfId="0" applyFont="1" applyBorder="1" applyAlignment="1">
      <alignment horizontal="distributed" vertical="center"/>
    </xf>
    <xf numFmtId="1" fontId="5" fillId="0" borderId="8" xfId="0" applyFont="1" applyBorder="1" applyAlignment="1">
      <alignment horizontal="left" vertical="center" indent="1"/>
    </xf>
    <xf numFmtId="1" fontId="5" fillId="0" borderId="13" xfId="0" applyFont="1" applyBorder="1" applyAlignment="1">
      <alignment horizontal="left" vertical="center" indent="1"/>
    </xf>
    <xf numFmtId="1" fontId="3" fillId="0" borderId="0" xfId="0" applyFont="1" applyAlignment="1">
      <alignment horizontal="center"/>
    </xf>
    <xf numFmtId="1" fontId="1" fillId="0" borderId="11" xfId="0" applyFont="1" applyBorder="1" applyAlignment="1">
      <alignment horizontal="center"/>
    </xf>
    <xf numFmtId="177" fontId="7" fillId="0" borderId="0" xfId="0" applyNumberFormat="1" applyFont="1" applyAlignment="1">
      <alignment horizontal="distributed" vertical="center"/>
    </xf>
    <xf numFmtId="1" fontId="5" fillId="0" borderId="2" xfId="0" applyFont="1" applyBorder="1" applyAlignment="1">
      <alignment horizontal="distributed" vertical="center"/>
    </xf>
    <xf numFmtId="1" fontId="5" fillId="0" borderId="3" xfId="0" applyFont="1" applyBorder="1" applyAlignment="1">
      <alignment horizontal="distributed" vertical="center"/>
    </xf>
    <xf numFmtId="1" fontId="1" fillId="0" borderId="3" xfId="0" applyFont="1" applyBorder="1" applyAlignment="1">
      <alignment horizontal="center" vertical="center"/>
    </xf>
    <xf numFmtId="1" fontId="1" fillId="0" borderId="12" xfId="0" applyFont="1" applyBorder="1" applyAlignment="1">
      <alignment horizontal="center" vertical="center"/>
    </xf>
    <xf numFmtId="1" fontId="5" fillId="0" borderId="8" xfId="0" applyFont="1" applyBorder="1" applyAlignment="1">
      <alignment vertical="center" shrinkToFit="1"/>
    </xf>
    <xf numFmtId="1" fontId="5" fillId="0" borderId="4" xfId="0" applyFont="1" applyBorder="1" applyAlignment="1">
      <alignment vertical="center" shrinkToFit="1"/>
    </xf>
    <xf numFmtId="1" fontId="11" fillId="0" borderId="4" xfId="14" applyFont="1" applyBorder="1" applyAlignment="1">
      <alignment horizontal="left" vertical="center" indent="1"/>
    </xf>
    <xf numFmtId="1" fontId="5" fillId="0" borderId="4" xfId="0" applyFont="1" applyBorder="1" applyAlignment="1">
      <alignment horizontal="left" vertical="center" indent="1"/>
    </xf>
    <xf numFmtId="1" fontId="1" fillId="0" borderId="18" xfId="0" applyFont="1" applyBorder="1" applyAlignment="1">
      <alignment horizontal="center" vertical="center" wrapText="1"/>
    </xf>
    <xf numFmtId="1" fontId="1" fillId="0" borderId="19" xfId="0" applyFont="1" applyBorder="1" applyAlignment="1">
      <alignment horizontal="center" vertical="center" wrapText="1"/>
    </xf>
    <xf numFmtId="38" fontId="1" fillId="0" borderId="19" xfId="13" applyFont="1" applyBorder="1" applyAlignment="1">
      <alignment horizontal="center" vertical="center" shrinkToFit="1"/>
    </xf>
    <xf numFmtId="38" fontId="1" fillId="0" borderId="25" xfId="13" applyFont="1" applyBorder="1" applyAlignment="1">
      <alignment horizontal="center" vertical="center" shrinkToFit="1"/>
    </xf>
    <xf numFmtId="38" fontId="1" fillId="0" borderId="18" xfId="13" applyFont="1" applyBorder="1" applyAlignment="1">
      <alignment horizontal="center" vertical="center" shrinkToFit="1"/>
    </xf>
    <xf numFmtId="38" fontId="1" fillId="0" borderId="28" xfId="13" applyFont="1" applyBorder="1" applyAlignment="1">
      <alignment horizontal="center" vertical="center" shrinkToFit="1"/>
    </xf>
    <xf numFmtId="1" fontId="1" fillId="0" borderId="22" xfId="0" applyFont="1" applyBorder="1" applyAlignment="1">
      <alignment horizontal="center" vertical="center"/>
    </xf>
    <xf numFmtId="1" fontId="1" fillId="0" borderId="23" xfId="0" applyFont="1" applyBorder="1" applyAlignment="1">
      <alignment horizontal="center" vertical="center"/>
    </xf>
    <xf numFmtId="1" fontId="14" fillId="0" borderId="19" xfId="0" applyFont="1" applyBorder="1" applyAlignment="1">
      <alignment horizontal="center" vertical="center" wrapText="1"/>
    </xf>
    <xf numFmtId="1" fontId="14" fillId="0" borderId="23" xfId="0" applyFont="1" applyBorder="1" applyAlignment="1">
      <alignment horizontal="center" vertical="center" wrapText="1"/>
    </xf>
    <xf numFmtId="1" fontId="13" fillId="0" borderId="19" xfId="0" applyFont="1" applyBorder="1" applyAlignment="1">
      <alignment horizontal="center" vertical="center"/>
    </xf>
    <xf numFmtId="1" fontId="13" fillId="0" borderId="19" xfId="0" applyFont="1" applyBorder="1" applyAlignment="1">
      <alignment horizontal="center" vertical="center" shrinkToFit="1"/>
    </xf>
    <xf numFmtId="1" fontId="13" fillId="0" borderId="25" xfId="0" applyFont="1" applyBorder="1" applyAlignment="1">
      <alignment horizontal="center" vertical="center" shrinkToFit="1"/>
    </xf>
    <xf numFmtId="1" fontId="13" fillId="0" borderId="23" xfId="0" applyFont="1" applyBorder="1" applyAlignment="1">
      <alignment horizontal="center" vertical="center" shrinkToFit="1"/>
    </xf>
    <xf numFmtId="1" fontId="13" fillId="0" borderId="26" xfId="0" applyFont="1" applyBorder="1" applyAlignment="1">
      <alignment horizontal="center" vertical="center" shrinkToFit="1"/>
    </xf>
    <xf numFmtId="1" fontId="13" fillId="0" borderId="22" xfId="0" applyFont="1" applyBorder="1" applyAlignment="1">
      <alignment horizontal="center" vertical="center"/>
    </xf>
    <xf numFmtId="1" fontId="13" fillId="0" borderId="17" xfId="0" applyFont="1" applyBorder="1" applyAlignment="1">
      <alignment horizontal="center" vertical="center"/>
    </xf>
    <xf numFmtId="178" fontId="7" fillId="0" borderId="40" xfId="13" applyNumberFormat="1" applyFont="1" applyBorder="1" applyAlignment="1">
      <alignment horizontal="right" vertical="center"/>
    </xf>
    <xf numFmtId="178" fontId="7" fillId="0" borderId="41" xfId="13" applyNumberFormat="1" applyFont="1" applyBorder="1" applyAlignment="1">
      <alignment horizontal="right" vertical="center"/>
    </xf>
    <xf numFmtId="178" fontId="7" fillId="0" borderId="42" xfId="13" applyNumberFormat="1" applyFont="1" applyBorder="1" applyAlignment="1">
      <alignment horizontal="right" vertical="center"/>
    </xf>
    <xf numFmtId="179" fontId="1" fillId="0" borderId="40" xfId="13" applyNumberFormat="1" applyFont="1" applyBorder="1" applyAlignment="1">
      <alignment horizontal="right" vertical="center" shrinkToFit="1"/>
    </xf>
    <xf numFmtId="179" fontId="1" fillId="0" borderId="41" xfId="13" applyNumberFormat="1" applyFont="1" applyBorder="1" applyAlignment="1">
      <alignment horizontal="right" vertical="center" shrinkToFit="1"/>
    </xf>
    <xf numFmtId="179" fontId="1" fillId="0" borderId="35" xfId="13" applyNumberFormat="1" applyFont="1" applyBorder="1" applyAlignment="1">
      <alignment horizontal="right" vertical="center" shrinkToFit="1"/>
    </xf>
    <xf numFmtId="178" fontId="7" fillId="0" borderId="21" xfId="13" applyNumberFormat="1" applyFont="1" applyBorder="1" applyAlignment="1">
      <alignment horizontal="right" vertical="center"/>
    </xf>
    <xf numFmtId="178" fontId="7" fillId="0" borderId="5" xfId="13" applyNumberFormat="1" applyFont="1" applyBorder="1" applyAlignment="1">
      <alignment horizontal="right" vertical="center"/>
    </xf>
    <xf numFmtId="178" fontId="7" fillId="0" borderId="15" xfId="13" applyNumberFormat="1" applyFont="1" applyBorder="1" applyAlignment="1">
      <alignment horizontal="right" vertical="center"/>
    </xf>
    <xf numFmtId="179" fontId="1" fillId="0" borderId="21" xfId="13" applyNumberFormat="1" applyFont="1" applyBorder="1" applyAlignment="1">
      <alignment horizontal="right" vertical="center" shrinkToFit="1"/>
    </xf>
    <xf numFmtId="179" fontId="1" fillId="0" borderId="5" xfId="13" applyNumberFormat="1" applyFont="1" applyBorder="1" applyAlignment="1">
      <alignment horizontal="right" vertical="center" shrinkToFit="1"/>
    </xf>
    <xf numFmtId="179" fontId="1" fillId="0" borderId="10" xfId="13" applyNumberFormat="1" applyFont="1" applyBorder="1" applyAlignment="1">
      <alignment horizontal="right" vertical="center" shrinkToFit="1"/>
    </xf>
    <xf numFmtId="178" fontId="7" fillId="0" borderId="38" xfId="13" applyNumberFormat="1" applyFont="1" applyBorder="1" applyAlignment="1">
      <alignment horizontal="right" vertical="center"/>
    </xf>
    <xf numFmtId="178" fontId="7" fillId="0" borderId="4" xfId="13" applyNumberFormat="1" applyFont="1" applyBorder="1" applyAlignment="1">
      <alignment horizontal="right" vertical="center"/>
    </xf>
    <xf numFmtId="178" fontId="7" fillId="0" borderId="39" xfId="13" applyNumberFormat="1" applyFont="1" applyBorder="1" applyAlignment="1">
      <alignment horizontal="right" vertical="center"/>
    </xf>
    <xf numFmtId="179" fontId="1" fillId="0" borderId="38" xfId="13" applyNumberFormat="1" applyFont="1" applyBorder="1" applyAlignment="1">
      <alignment horizontal="right" vertical="center" shrinkToFit="1"/>
    </xf>
    <xf numFmtId="179" fontId="1" fillId="0" borderId="4" xfId="13" applyNumberFormat="1" applyFont="1" applyBorder="1" applyAlignment="1">
      <alignment horizontal="right" vertical="center" shrinkToFit="1"/>
    </xf>
    <xf numFmtId="179" fontId="1" fillId="0" borderId="34" xfId="13" applyNumberFormat="1" applyFont="1" applyBorder="1" applyAlignment="1">
      <alignment horizontal="right" vertical="center" shrinkToFit="1"/>
    </xf>
    <xf numFmtId="178" fontId="7" fillId="0" borderId="18" xfId="13" applyNumberFormat="1" applyFont="1" applyBorder="1" applyAlignment="1">
      <alignment horizontal="right" vertical="center"/>
    </xf>
    <xf numFmtId="178" fontId="7" fillId="0" borderId="19" xfId="13" applyNumberFormat="1" applyFont="1" applyBorder="1" applyAlignment="1">
      <alignment horizontal="right" vertical="center"/>
    </xf>
    <xf numFmtId="178" fontId="7" fillId="0" borderId="20" xfId="13" applyNumberFormat="1" applyFont="1" applyBorder="1" applyAlignment="1">
      <alignment horizontal="right" vertical="center"/>
    </xf>
    <xf numFmtId="178" fontId="7" fillId="0" borderId="2" xfId="13" applyNumberFormat="1" applyFont="1" applyBorder="1" applyAlignment="1">
      <alignment horizontal="right" vertical="center"/>
    </xf>
    <xf numFmtId="178" fontId="7" fillId="0" borderId="3" xfId="13" applyNumberFormat="1" applyFont="1" applyBorder="1" applyAlignment="1">
      <alignment horizontal="right" vertical="center"/>
    </xf>
    <xf numFmtId="178" fontId="7" fillId="0" borderId="12" xfId="13" applyNumberFormat="1" applyFont="1" applyBorder="1" applyAlignment="1">
      <alignment horizontal="right" vertical="center"/>
    </xf>
    <xf numFmtId="179" fontId="1" fillId="0" borderId="2" xfId="13" applyNumberFormat="1" applyFont="1" applyBorder="1" applyAlignment="1">
      <alignment horizontal="right" vertical="center" shrinkToFit="1"/>
    </xf>
    <xf numFmtId="179" fontId="1" fillId="0" borderId="3" xfId="13" applyNumberFormat="1" applyFont="1" applyBorder="1" applyAlignment="1">
      <alignment horizontal="right" vertical="center" shrinkToFit="1"/>
    </xf>
    <xf numFmtId="179" fontId="1" fillId="0" borderId="9" xfId="13" applyNumberFormat="1" applyFont="1" applyBorder="1" applyAlignment="1">
      <alignment horizontal="right" vertical="center" shrinkToFit="1"/>
    </xf>
  </cellXfs>
  <cellStyles count="15">
    <cellStyle name="STYL0 - スタイル1" xfId="6" xr:uid="{00000000-0005-0000-0000-000000000000}"/>
    <cellStyle name="STYL1 - スタイル2" xfId="7" xr:uid="{00000000-0005-0000-0000-000001000000}"/>
    <cellStyle name="STYL2 - スタイル3" xfId="8" xr:uid="{00000000-0005-0000-0000-000002000000}"/>
    <cellStyle name="STYL3 - スタイル4" xfId="9" xr:uid="{00000000-0005-0000-0000-000003000000}"/>
    <cellStyle name="STYL4 - スタイル5" xfId="2" xr:uid="{00000000-0005-0000-0000-000004000000}"/>
    <cellStyle name="STYL5 - スタイル6" xfId="5" xr:uid="{00000000-0005-0000-0000-000005000000}"/>
    <cellStyle name="STYL6 - スタイル7" xfId="10" xr:uid="{00000000-0005-0000-0000-000006000000}"/>
    <cellStyle name="STYL7 - スタイル8" xfId="3" xr:uid="{00000000-0005-0000-0000-000007000000}"/>
    <cellStyle name="ハイパーリンク" xfId="14" builtinId="8"/>
    <cellStyle name="桁区切り" xfId="13" builtinId="6"/>
    <cellStyle name="桁区切り 2" xfId="4" xr:uid="{00000000-0005-0000-0000-000009000000}"/>
    <cellStyle name="標準" xfId="0" builtinId="0"/>
    <cellStyle name="標準 2" xfId="11" xr:uid="{00000000-0005-0000-0000-00000B000000}"/>
    <cellStyle name="標準 3" xfId="12" xr:uid="{00000000-0005-0000-0000-00000C000000}"/>
    <cellStyle name="標準 4" xfId="1" xr:uid="{00000000-0005-0000-0000-00000D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142875</xdr:colOff>
      <xdr:row>12</xdr:row>
      <xdr:rowOff>28575</xdr:rowOff>
    </xdr:from>
    <xdr:to>
      <xdr:col>32</xdr:col>
      <xdr:colOff>101074</xdr:colOff>
      <xdr:row>16</xdr:row>
      <xdr:rowOff>119063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1DA09D7-6F21-4BA7-9D31-6F8B7E47DDC8}"/>
            </a:ext>
          </a:extLst>
        </xdr:cNvPr>
        <xdr:cNvGrpSpPr/>
      </xdr:nvGrpSpPr>
      <xdr:grpSpPr>
        <a:xfrm>
          <a:off x="5334000" y="2590800"/>
          <a:ext cx="1156063" cy="1025462"/>
          <a:chOff x="5347226" y="2767012"/>
          <a:chExt cx="1158349" cy="110013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53F75EC-C8EA-4468-B787-B42FC549C1AE}"/>
              </a:ext>
            </a:extLst>
          </xdr:cNvPr>
          <xdr:cNvSpPr/>
        </xdr:nvSpPr>
        <xdr:spPr bwMode="auto">
          <a:xfrm>
            <a:off x="5347226" y="2767012"/>
            <a:ext cx="1158349" cy="1100138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AA397A8D-4998-4AFC-9397-8E5950C730B5}"/>
              </a:ext>
            </a:extLst>
          </xdr:cNvPr>
          <xdr:cNvSpPr/>
        </xdr:nvSpPr>
        <xdr:spPr bwMode="auto">
          <a:xfrm>
            <a:off x="5400675" y="2790825"/>
            <a:ext cx="1038224" cy="1047750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検収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12</xdr:row>
      <xdr:rowOff>19050</xdr:rowOff>
    </xdr:from>
    <xdr:to>
      <xdr:col>32</xdr:col>
      <xdr:colOff>91549</xdr:colOff>
      <xdr:row>16</xdr:row>
      <xdr:rowOff>109538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DEFFA2A-E019-47CC-A902-8BFF446D90D1}"/>
            </a:ext>
          </a:extLst>
        </xdr:cNvPr>
        <xdr:cNvGrpSpPr/>
      </xdr:nvGrpSpPr>
      <xdr:grpSpPr>
        <a:xfrm>
          <a:off x="5324856" y="2583180"/>
          <a:ext cx="1156063" cy="1023938"/>
          <a:chOff x="5347226" y="2767012"/>
          <a:chExt cx="1158349" cy="110013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05E86EC-76D0-4892-86EE-ECFC70F10FBA}"/>
              </a:ext>
            </a:extLst>
          </xdr:cNvPr>
          <xdr:cNvSpPr/>
        </xdr:nvSpPr>
        <xdr:spPr bwMode="auto">
          <a:xfrm>
            <a:off x="5347226" y="2767012"/>
            <a:ext cx="1158349" cy="1100138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99C65969-3942-4404-AC1C-DFBBE1F0A7BE}"/>
              </a:ext>
            </a:extLst>
          </xdr:cNvPr>
          <xdr:cNvSpPr/>
        </xdr:nvSpPr>
        <xdr:spPr bwMode="auto">
          <a:xfrm>
            <a:off x="5400675" y="2790825"/>
            <a:ext cx="1038224" cy="1047750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検収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146576</xdr:colOff>
      <xdr:row>12</xdr:row>
      <xdr:rowOff>52387</xdr:rowOff>
    </xdr:from>
    <xdr:to>
      <xdr:col>32</xdr:col>
      <xdr:colOff>104775</xdr:colOff>
      <xdr:row>16</xdr:row>
      <xdr:rowOff>142875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831F781-86FF-4D65-AD83-39D9A7349A1C}"/>
            </a:ext>
          </a:extLst>
        </xdr:cNvPr>
        <xdr:cNvGrpSpPr/>
      </xdr:nvGrpSpPr>
      <xdr:grpSpPr>
        <a:xfrm>
          <a:off x="5337701" y="2613850"/>
          <a:ext cx="1156063" cy="1025462"/>
          <a:chOff x="5347226" y="2767012"/>
          <a:chExt cx="1158349" cy="1100138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5979C53A-1AE2-454D-B669-86E12CB458D9}"/>
              </a:ext>
            </a:extLst>
          </xdr:cNvPr>
          <xdr:cNvSpPr/>
        </xdr:nvSpPr>
        <xdr:spPr bwMode="auto">
          <a:xfrm>
            <a:off x="5347226" y="2767012"/>
            <a:ext cx="1158349" cy="1100138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37266516-1CA1-4207-9EE3-9CB17F487573}"/>
              </a:ext>
            </a:extLst>
          </xdr:cNvPr>
          <xdr:cNvSpPr/>
        </xdr:nvSpPr>
        <xdr:spPr bwMode="auto">
          <a:xfrm>
            <a:off x="5400675" y="2790825"/>
            <a:ext cx="1038224" cy="1047750"/>
          </a:xfrm>
          <a:prstGeom prst="ellips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検収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487B-659C-4307-8799-68529DDA692F}">
  <sheetPr>
    <tabColor rgb="FF0000CC"/>
  </sheetPr>
  <dimension ref="A1:AM53"/>
  <sheetViews>
    <sheetView showZeros="0" tabSelected="1" workbookViewId="0">
      <selection activeCell="AP8" sqref="AP8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1.5" thickBot="1">
      <c r="B1" s="3"/>
      <c r="C1" s="3"/>
      <c r="D1" s="3"/>
      <c r="E1" s="3"/>
      <c r="F1" s="3"/>
      <c r="G1" s="3"/>
      <c r="H1" s="3"/>
      <c r="I1" s="5"/>
      <c r="J1" s="55" t="s">
        <v>17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7"/>
      <c r="Z1" s="3"/>
      <c r="AA1" s="3"/>
      <c r="AB1" s="56" t="s">
        <v>40</v>
      </c>
      <c r="AC1" s="56"/>
      <c r="AD1" s="56"/>
      <c r="AE1" s="56"/>
      <c r="AF1" s="56"/>
      <c r="AG1" s="56"/>
    </row>
    <row r="2" spans="1:39" ht="20.100000000000001" customHeight="1" thickTop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Y2" s="11"/>
      <c r="Z2" s="12"/>
      <c r="AA2" s="13" t="s">
        <v>0</v>
      </c>
      <c r="AB2" s="58">
        <v>1234</v>
      </c>
      <c r="AC2" s="58"/>
      <c r="AD2" s="58"/>
      <c r="AE2" s="58"/>
      <c r="AF2" s="58"/>
      <c r="AG2" s="58"/>
    </row>
    <row r="3" spans="1:39" ht="21.9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9">
        <v>45017</v>
      </c>
      <c r="Z3" s="59"/>
      <c r="AA3" s="59"/>
      <c r="AB3" s="59"/>
      <c r="AC3" s="59"/>
      <c r="AD3" s="59"/>
      <c r="AE3" s="59"/>
      <c r="AF3" s="59"/>
      <c r="AG3" s="59"/>
    </row>
    <row r="4" spans="1:39" ht="6" customHeight="1"/>
    <row r="5" spans="1:39" s="1" customFormat="1" ht="20.100000000000001" customHeight="1">
      <c r="M5" s="60" t="s">
        <v>1</v>
      </c>
      <c r="N5" s="61"/>
      <c r="O5" s="61"/>
      <c r="P5" s="61"/>
      <c r="Q5" s="61"/>
      <c r="R5" s="62">
        <v>1</v>
      </c>
      <c r="S5" s="62"/>
      <c r="T5" s="62">
        <v>2</v>
      </c>
      <c r="U5" s="62"/>
      <c r="V5" s="62">
        <v>3</v>
      </c>
      <c r="W5" s="62"/>
      <c r="X5" s="62">
        <v>4</v>
      </c>
      <c r="Y5" s="63"/>
      <c r="AM5"/>
    </row>
    <row r="6" spans="1:39" s="1" customFormat="1" ht="17.100000000000001" customHeight="1">
      <c r="L6" s="9"/>
      <c r="M6" s="52" t="s">
        <v>2</v>
      </c>
      <c r="N6" s="52"/>
      <c r="O6" s="52"/>
      <c r="P6" s="52"/>
      <c r="Q6" s="52"/>
      <c r="R6" s="53" t="s">
        <v>34</v>
      </c>
      <c r="S6" s="53"/>
      <c r="T6" s="53"/>
      <c r="U6" s="53"/>
      <c r="V6" s="53"/>
      <c r="W6" s="53"/>
      <c r="X6" s="53"/>
      <c r="Y6" s="53"/>
      <c r="Z6" s="54"/>
      <c r="AA6" s="54"/>
      <c r="AB6" s="54"/>
      <c r="AC6" s="54"/>
      <c r="AD6" s="54"/>
      <c r="AE6" s="54"/>
      <c r="AF6" s="54"/>
      <c r="AG6" s="54"/>
    </row>
    <row r="7" spans="1:39" s="1" customFormat="1" ht="17.100000000000001" customHeight="1">
      <c r="L7" s="9"/>
      <c r="M7" s="52" t="s">
        <v>3</v>
      </c>
      <c r="N7" s="52"/>
      <c r="O7" s="52"/>
      <c r="P7" s="52"/>
      <c r="Q7" s="52"/>
      <c r="R7" s="53" t="s">
        <v>29</v>
      </c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39" s="1" customFormat="1" ht="17.100000000000001" customHeight="1">
      <c r="L8" s="9"/>
      <c r="M8" s="52" t="s">
        <v>4</v>
      </c>
      <c r="N8" s="52"/>
      <c r="O8" s="52"/>
      <c r="P8" s="52"/>
      <c r="Q8" s="52"/>
      <c r="R8" s="53" t="s">
        <v>28</v>
      </c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39" s="1" customFormat="1" ht="17.100000000000001" customHeight="1">
      <c r="L9" s="9"/>
      <c r="M9" s="52" t="s">
        <v>5</v>
      </c>
      <c r="N9" s="52"/>
      <c r="O9" s="52"/>
      <c r="P9" s="52"/>
      <c r="Q9" s="52"/>
      <c r="R9" s="65" t="s">
        <v>31</v>
      </c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</row>
    <row r="10" spans="1:39" s="1" customFormat="1" ht="17.100000000000001" customHeight="1">
      <c r="L10" s="9"/>
      <c r="M10" s="52" t="s">
        <v>39</v>
      </c>
      <c r="N10" s="52"/>
      <c r="O10" s="52"/>
      <c r="P10" s="52"/>
      <c r="Q10" s="52"/>
      <c r="R10" s="53">
        <v>553</v>
      </c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</row>
    <row r="11" spans="1:39" s="1" customFormat="1" ht="17.100000000000001" customHeight="1">
      <c r="L11" s="9"/>
      <c r="M11" s="52" t="s">
        <v>19</v>
      </c>
      <c r="N11" s="52"/>
      <c r="O11" s="52"/>
      <c r="P11" s="52"/>
      <c r="Q11" s="52"/>
      <c r="R11" s="53" t="s">
        <v>30</v>
      </c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</row>
    <row r="12" spans="1:39" s="1" customFormat="1" ht="17.100000000000001" customHeight="1">
      <c r="L12" s="9"/>
      <c r="M12" s="64" t="s">
        <v>20</v>
      </c>
      <c r="N12" s="64"/>
      <c r="O12" s="64"/>
      <c r="P12" s="64"/>
      <c r="Q12" s="64"/>
      <c r="R12" s="65" t="s">
        <v>32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</row>
    <row r="13" spans="1:39" s="1" customFormat="1" ht="17.100000000000001" customHeight="1">
      <c r="L13" s="9"/>
      <c r="M13" s="66" t="s">
        <v>21</v>
      </c>
      <c r="N13" s="66"/>
      <c r="O13" s="66"/>
      <c r="P13" s="66"/>
      <c r="Q13" s="66"/>
      <c r="R13" s="67" t="s">
        <v>33</v>
      </c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</row>
    <row r="14" spans="1:39" ht="5.25" customHeight="1"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9"/>
      <c r="AC14" s="69"/>
      <c r="AD14" s="69"/>
      <c r="AE14" s="69"/>
      <c r="AF14" s="69"/>
      <c r="AG14" s="69"/>
    </row>
    <row r="15" spans="1:39" s="1" customFormat="1" ht="18" customHeight="1">
      <c r="C15" s="4" t="s">
        <v>26</v>
      </c>
      <c r="AB15" s="70"/>
      <c r="AC15" s="70"/>
      <c r="AD15" s="70"/>
      <c r="AE15" s="70"/>
      <c r="AF15" s="70"/>
      <c r="AG15" s="70"/>
    </row>
    <row r="16" spans="1:39" s="1" customFormat="1" ht="39.950000000000003" customHeight="1">
      <c r="H16" s="72" t="s">
        <v>6</v>
      </c>
      <c r="I16" s="73"/>
      <c r="J16" s="73"/>
      <c r="K16" s="74"/>
      <c r="L16" s="75">
        <f>+I40</f>
        <v>24570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3" t="s">
        <v>7</v>
      </c>
      <c r="Z16" s="76"/>
      <c r="AB16" s="70"/>
      <c r="AC16" s="70"/>
      <c r="AD16" s="70"/>
      <c r="AE16" s="70"/>
      <c r="AF16" s="70"/>
      <c r="AG16" s="70"/>
    </row>
    <row r="17" spans="1:33">
      <c r="AB17" s="71"/>
      <c r="AC17" s="71"/>
      <c r="AD17" s="71"/>
      <c r="AE17" s="71"/>
      <c r="AF17" s="71"/>
      <c r="AG17" s="71"/>
    </row>
    <row r="18" spans="1:33" s="1" customFormat="1" ht="20.25" customHeight="1">
      <c r="A18" s="89" t="s">
        <v>8</v>
      </c>
      <c r="B18" s="81"/>
      <c r="C18" s="81"/>
      <c r="D18" s="81"/>
      <c r="E18" s="81"/>
      <c r="F18" s="81"/>
      <c r="G18" s="81"/>
      <c r="H18" s="81"/>
      <c r="I18" s="92" t="s">
        <v>11</v>
      </c>
      <c r="J18" s="92"/>
      <c r="K18" s="92"/>
      <c r="L18" s="94" t="s">
        <v>9</v>
      </c>
      <c r="M18" s="94"/>
      <c r="N18" s="96" t="s">
        <v>10</v>
      </c>
      <c r="O18" s="97"/>
      <c r="P18" s="100" t="s">
        <v>16</v>
      </c>
      <c r="Q18" s="101"/>
      <c r="R18" s="101"/>
      <c r="S18" s="101"/>
      <c r="T18" s="101"/>
      <c r="U18" s="101"/>
      <c r="V18" s="101"/>
      <c r="W18" s="101"/>
      <c r="X18" s="102"/>
      <c r="Y18" s="103" t="s">
        <v>15</v>
      </c>
      <c r="Z18" s="101"/>
      <c r="AA18" s="101"/>
      <c r="AB18" s="101"/>
      <c r="AC18" s="101"/>
      <c r="AD18" s="101"/>
      <c r="AE18" s="101"/>
      <c r="AF18" s="101"/>
      <c r="AG18" s="102"/>
    </row>
    <row r="19" spans="1:33" s="1" customFormat="1" ht="20.25" customHeight="1">
      <c r="A19" s="90"/>
      <c r="B19" s="91"/>
      <c r="C19" s="91"/>
      <c r="D19" s="91"/>
      <c r="E19" s="91"/>
      <c r="F19" s="91"/>
      <c r="G19" s="91"/>
      <c r="H19" s="91"/>
      <c r="I19" s="93"/>
      <c r="J19" s="93"/>
      <c r="K19" s="93"/>
      <c r="L19" s="95"/>
      <c r="M19" s="95"/>
      <c r="N19" s="98"/>
      <c r="O19" s="99"/>
      <c r="P19" s="104" t="s">
        <v>13</v>
      </c>
      <c r="Q19" s="95"/>
      <c r="R19" s="77" t="s">
        <v>14</v>
      </c>
      <c r="S19" s="77"/>
      <c r="T19" s="77"/>
      <c r="U19" s="77"/>
      <c r="V19" s="77"/>
      <c r="W19" s="77" t="s">
        <v>27</v>
      </c>
      <c r="X19" s="78"/>
      <c r="Y19" s="105" t="s">
        <v>13</v>
      </c>
      <c r="Z19" s="95"/>
      <c r="AA19" s="77" t="s">
        <v>14</v>
      </c>
      <c r="AB19" s="77"/>
      <c r="AC19" s="77"/>
      <c r="AD19" s="77"/>
      <c r="AE19" s="77"/>
      <c r="AF19" s="77" t="s">
        <v>27</v>
      </c>
      <c r="AG19" s="78"/>
    </row>
    <row r="20" spans="1:33" s="1" customFormat="1" ht="25.5" customHeight="1">
      <c r="A20" s="79" t="s">
        <v>35</v>
      </c>
      <c r="B20" s="80"/>
      <c r="C20" s="80"/>
      <c r="D20" s="80"/>
      <c r="E20" s="80"/>
      <c r="F20" s="80"/>
      <c r="G20" s="80"/>
      <c r="H20" s="80"/>
      <c r="I20" s="80" t="s">
        <v>22</v>
      </c>
      <c r="J20" s="80"/>
      <c r="K20" s="80"/>
      <c r="L20" s="81"/>
      <c r="M20" s="81"/>
      <c r="N20" s="82">
        <v>100</v>
      </c>
      <c r="O20" s="83"/>
      <c r="P20" s="84">
        <v>5</v>
      </c>
      <c r="Q20" s="82"/>
      <c r="R20" s="85">
        <f>+N20*P20</f>
        <v>500</v>
      </c>
      <c r="S20" s="85"/>
      <c r="T20" s="85"/>
      <c r="U20" s="85"/>
      <c r="V20" s="85"/>
      <c r="W20" s="86"/>
      <c r="X20" s="87"/>
      <c r="Y20" s="88">
        <v>8</v>
      </c>
      <c r="Z20" s="82"/>
      <c r="AA20" s="85">
        <f>+N20*Y20</f>
        <v>800</v>
      </c>
      <c r="AB20" s="85"/>
      <c r="AC20" s="85"/>
      <c r="AD20" s="85"/>
      <c r="AE20" s="85"/>
      <c r="AF20" s="86"/>
      <c r="AG20" s="87"/>
    </row>
    <row r="21" spans="1:33" s="1" customFormat="1" ht="25.5" customHeight="1">
      <c r="A21" s="106" t="s">
        <v>36</v>
      </c>
      <c r="B21" s="107"/>
      <c r="C21" s="107"/>
      <c r="D21" s="107"/>
      <c r="E21" s="107"/>
      <c r="F21" s="107"/>
      <c r="G21" s="107"/>
      <c r="H21" s="107"/>
      <c r="I21" s="107" t="s">
        <v>22</v>
      </c>
      <c r="J21" s="107"/>
      <c r="K21" s="107"/>
      <c r="L21" s="108"/>
      <c r="M21" s="108"/>
      <c r="N21" s="109">
        <v>500</v>
      </c>
      <c r="O21" s="110"/>
      <c r="P21" s="111"/>
      <c r="Q21" s="109"/>
      <c r="R21" s="112">
        <f t="shared" ref="R21:R29" si="0">+N21*P21</f>
        <v>0</v>
      </c>
      <c r="S21" s="112"/>
      <c r="T21" s="112"/>
      <c r="U21" s="112"/>
      <c r="V21" s="112"/>
      <c r="W21" s="113"/>
      <c r="X21" s="114"/>
      <c r="Y21" s="115">
        <v>2</v>
      </c>
      <c r="Z21" s="109"/>
      <c r="AA21" s="112">
        <f t="shared" ref="AA21:AA29" si="1">+N21*Y21</f>
        <v>1000</v>
      </c>
      <c r="AB21" s="112"/>
      <c r="AC21" s="112"/>
      <c r="AD21" s="112"/>
      <c r="AE21" s="112"/>
      <c r="AF21" s="113"/>
      <c r="AG21" s="114"/>
    </row>
    <row r="22" spans="1:33" s="1" customFormat="1" ht="25.5" customHeight="1">
      <c r="A22" s="106" t="s">
        <v>37</v>
      </c>
      <c r="B22" s="107"/>
      <c r="C22" s="107"/>
      <c r="D22" s="107"/>
      <c r="E22" s="107"/>
      <c r="F22" s="107"/>
      <c r="G22" s="107"/>
      <c r="H22" s="107"/>
      <c r="I22" s="107" t="s">
        <v>22</v>
      </c>
      <c r="J22" s="107"/>
      <c r="K22" s="107"/>
      <c r="L22" s="108"/>
      <c r="M22" s="108"/>
      <c r="N22" s="109">
        <v>300</v>
      </c>
      <c r="O22" s="110"/>
      <c r="P22" s="111">
        <v>4</v>
      </c>
      <c r="Q22" s="109"/>
      <c r="R22" s="112">
        <f t="shared" si="0"/>
        <v>1200</v>
      </c>
      <c r="S22" s="112"/>
      <c r="T22" s="112"/>
      <c r="U22" s="112"/>
      <c r="V22" s="112"/>
      <c r="W22" s="113"/>
      <c r="X22" s="114"/>
      <c r="Y22" s="115"/>
      <c r="Z22" s="109"/>
      <c r="AA22" s="112">
        <f t="shared" si="1"/>
        <v>0</v>
      </c>
      <c r="AB22" s="112"/>
      <c r="AC22" s="112"/>
      <c r="AD22" s="112"/>
      <c r="AE22" s="112"/>
      <c r="AF22" s="113"/>
      <c r="AG22" s="114"/>
    </row>
    <row r="23" spans="1:33" s="1" customFormat="1" ht="25.5" customHeight="1">
      <c r="A23" s="106" t="s">
        <v>38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8"/>
      <c r="M23" s="108"/>
      <c r="N23" s="109">
        <v>1200</v>
      </c>
      <c r="O23" s="110"/>
      <c r="P23" s="111">
        <v>8</v>
      </c>
      <c r="Q23" s="109"/>
      <c r="R23" s="112">
        <f t="shared" si="0"/>
        <v>9600</v>
      </c>
      <c r="S23" s="112"/>
      <c r="T23" s="112"/>
      <c r="U23" s="112"/>
      <c r="V23" s="112"/>
      <c r="W23" s="113"/>
      <c r="X23" s="114"/>
      <c r="Y23" s="115">
        <v>4</v>
      </c>
      <c r="Z23" s="109"/>
      <c r="AA23" s="112">
        <f t="shared" si="1"/>
        <v>4800</v>
      </c>
      <c r="AB23" s="112"/>
      <c r="AC23" s="112"/>
      <c r="AD23" s="112"/>
      <c r="AE23" s="112"/>
      <c r="AF23" s="113"/>
      <c r="AG23" s="114"/>
    </row>
    <row r="24" spans="1:33" s="1" customFormat="1" ht="25.5" customHeight="1">
      <c r="A24" s="106" t="s">
        <v>55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8"/>
      <c r="M24" s="108"/>
      <c r="N24" s="109">
        <v>500</v>
      </c>
      <c r="O24" s="110"/>
      <c r="P24" s="111">
        <v>5</v>
      </c>
      <c r="Q24" s="109"/>
      <c r="R24" s="112">
        <f t="shared" si="0"/>
        <v>2500</v>
      </c>
      <c r="S24" s="112"/>
      <c r="T24" s="112"/>
      <c r="U24" s="112"/>
      <c r="V24" s="112"/>
      <c r="W24" s="113"/>
      <c r="X24" s="114"/>
      <c r="Y24" s="115">
        <v>4</v>
      </c>
      <c r="Z24" s="109"/>
      <c r="AA24" s="112">
        <f t="shared" si="1"/>
        <v>2000</v>
      </c>
      <c r="AB24" s="112"/>
      <c r="AC24" s="112"/>
      <c r="AD24" s="112"/>
      <c r="AE24" s="112"/>
      <c r="AF24" s="113"/>
      <c r="AG24" s="114"/>
    </row>
    <row r="25" spans="1:33" s="1" customFormat="1" ht="25.5" customHeigh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8"/>
      <c r="M25" s="108"/>
      <c r="N25" s="109"/>
      <c r="O25" s="110"/>
      <c r="P25" s="111"/>
      <c r="Q25" s="109"/>
      <c r="R25" s="112">
        <f t="shared" si="0"/>
        <v>0</v>
      </c>
      <c r="S25" s="112"/>
      <c r="T25" s="112"/>
      <c r="U25" s="112"/>
      <c r="V25" s="112"/>
      <c r="W25" s="113"/>
      <c r="X25" s="114"/>
      <c r="Y25" s="115"/>
      <c r="Z25" s="109"/>
      <c r="AA25" s="112">
        <f t="shared" si="1"/>
        <v>0</v>
      </c>
      <c r="AB25" s="112"/>
      <c r="AC25" s="112"/>
      <c r="AD25" s="112"/>
      <c r="AE25" s="112"/>
      <c r="AF25" s="113"/>
      <c r="AG25" s="114"/>
    </row>
    <row r="26" spans="1:33" s="1" customFormat="1" ht="25.5" customHeight="1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108"/>
      <c r="N26" s="109"/>
      <c r="O26" s="110"/>
      <c r="P26" s="111"/>
      <c r="Q26" s="109"/>
      <c r="R26" s="112">
        <f t="shared" si="0"/>
        <v>0</v>
      </c>
      <c r="S26" s="112"/>
      <c r="T26" s="112"/>
      <c r="U26" s="112"/>
      <c r="V26" s="112"/>
      <c r="W26" s="113"/>
      <c r="X26" s="114"/>
      <c r="Y26" s="115"/>
      <c r="Z26" s="109"/>
      <c r="AA26" s="112">
        <f t="shared" si="1"/>
        <v>0</v>
      </c>
      <c r="AB26" s="112"/>
      <c r="AC26" s="112"/>
      <c r="AD26" s="112"/>
      <c r="AE26" s="112"/>
      <c r="AF26" s="113"/>
      <c r="AG26" s="114"/>
    </row>
    <row r="27" spans="1:33" s="1" customFormat="1" ht="25.5" customHeight="1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108"/>
      <c r="N27" s="109"/>
      <c r="O27" s="110"/>
      <c r="P27" s="111"/>
      <c r="Q27" s="109"/>
      <c r="R27" s="112">
        <f t="shared" si="0"/>
        <v>0</v>
      </c>
      <c r="S27" s="112"/>
      <c r="T27" s="112"/>
      <c r="U27" s="112"/>
      <c r="V27" s="112"/>
      <c r="W27" s="113"/>
      <c r="X27" s="114"/>
      <c r="Y27" s="115"/>
      <c r="Z27" s="109"/>
      <c r="AA27" s="112">
        <f t="shared" si="1"/>
        <v>0</v>
      </c>
      <c r="AB27" s="112"/>
      <c r="AC27" s="112"/>
      <c r="AD27" s="112"/>
      <c r="AE27" s="112"/>
      <c r="AF27" s="113"/>
      <c r="AG27" s="114"/>
    </row>
    <row r="28" spans="1:33" s="1" customFormat="1" ht="25.5" customHeight="1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8"/>
      <c r="M28" s="108"/>
      <c r="N28" s="109"/>
      <c r="O28" s="110"/>
      <c r="P28" s="111"/>
      <c r="Q28" s="109"/>
      <c r="R28" s="112">
        <f t="shared" si="0"/>
        <v>0</v>
      </c>
      <c r="S28" s="112"/>
      <c r="T28" s="112"/>
      <c r="U28" s="112"/>
      <c r="V28" s="112"/>
      <c r="W28" s="113"/>
      <c r="X28" s="114"/>
      <c r="Y28" s="115"/>
      <c r="Z28" s="109"/>
      <c r="AA28" s="112">
        <f t="shared" si="1"/>
        <v>0</v>
      </c>
      <c r="AB28" s="112"/>
      <c r="AC28" s="112"/>
      <c r="AD28" s="112"/>
      <c r="AE28" s="112"/>
      <c r="AF28" s="113"/>
      <c r="AG28" s="114"/>
    </row>
    <row r="29" spans="1:33" s="1" customFormat="1" ht="25.5" customHeight="1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91"/>
      <c r="M29" s="91"/>
      <c r="N29" s="118"/>
      <c r="O29" s="119"/>
      <c r="P29" s="120"/>
      <c r="Q29" s="118"/>
      <c r="R29" s="121">
        <f t="shared" si="0"/>
        <v>0</v>
      </c>
      <c r="S29" s="121"/>
      <c r="T29" s="121"/>
      <c r="U29" s="121"/>
      <c r="V29" s="121"/>
      <c r="W29" s="122"/>
      <c r="X29" s="123"/>
      <c r="Y29" s="124"/>
      <c r="Z29" s="118"/>
      <c r="AA29" s="121">
        <f t="shared" si="1"/>
        <v>0</v>
      </c>
      <c r="AB29" s="121"/>
      <c r="AC29" s="121"/>
      <c r="AD29" s="121"/>
      <c r="AE29" s="121"/>
      <c r="AF29" s="122"/>
      <c r="AG29" s="123"/>
    </row>
    <row r="30" spans="1:33" s="1" customFormat="1" ht="2.25" customHeight="1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3"/>
      <c r="M30" s="143"/>
      <c r="N30" s="144"/>
      <c r="O30" s="145"/>
      <c r="P30" s="146"/>
      <c r="Q30" s="146"/>
      <c r="R30" s="125"/>
      <c r="S30" s="125"/>
      <c r="T30" s="125"/>
      <c r="U30" s="125"/>
      <c r="V30" s="125"/>
      <c r="W30" s="126"/>
      <c r="X30" s="127"/>
      <c r="Y30" s="147"/>
      <c r="Z30" s="146"/>
      <c r="AA30" s="125"/>
      <c r="AB30" s="125"/>
      <c r="AC30" s="125"/>
      <c r="AD30" s="125"/>
      <c r="AE30" s="125"/>
      <c r="AF30" s="126"/>
      <c r="AG30" s="127"/>
    </row>
    <row r="31" spans="1:33" s="1" customFormat="1" ht="18" customHeight="1">
      <c r="A31" s="175" t="s">
        <v>54</v>
      </c>
      <c r="B31" s="176"/>
      <c r="C31" s="176"/>
      <c r="D31" s="176"/>
      <c r="E31" s="176"/>
      <c r="F31" s="176"/>
      <c r="G31" s="176"/>
      <c r="H31" s="176"/>
      <c r="I31" s="175" t="s">
        <v>44</v>
      </c>
      <c r="J31" s="176"/>
      <c r="K31" s="176"/>
      <c r="L31" s="176"/>
      <c r="M31" s="176"/>
      <c r="N31" s="176"/>
      <c r="O31" s="182"/>
      <c r="P31" s="145" t="s">
        <v>42</v>
      </c>
      <c r="Q31" s="183"/>
      <c r="R31" s="183"/>
      <c r="S31" s="183"/>
      <c r="T31" s="183"/>
      <c r="U31" s="183"/>
      <c r="V31" s="183"/>
      <c r="W31" s="183"/>
      <c r="X31" s="184"/>
      <c r="Y31" s="183" t="s">
        <v>43</v>
      </c>
      <c r="Z31" s="183"/>
      <c r="AA31" s="183"/>
      <c r="AB31" s="183"/>
      <c r="AC31" s="183"/>
      <c r="AD31" s="183"/>
      <c r="AE31" s="183"/>
      <c r="AF31" s="183"/>
      <c r="AG31" s="184"/>
    </row>
    <row r="32" spans="1:33" s="1" customFormat="1" ht="18" customHeight="1">
      <c r="A32" s="136" t="s">
        <v>47</v>
      </c>
      <c r="B32" s="137"/>
      <c r="C32" s="137"/>
      <c r="D32" s="137"/>
      <c r="E32" s="137"/>
      <c r="F32" s="137"/>
      <c r="G32" s="137"/>
      <c r="H32" s="138"/>
      <c r="I32" s="139">
        <f>SUMIF($I$20:$K$29,"",$AA$20:$AE$29)+SUMIF($I$20:$K$29,"",$R$20:$V$29)</f>
        <v>18900</v>
      </c>
      <c r="J32" s="140"/>
      <c r="K32" s="140"/>
      <c r="L32" s="140"/>
      <c r="M32" s="140"/>
      <c r="N32" s="140"/>
      <c r="O32" s="141"/>
      <c r="P32" s="128">
        <f>ROUNDDOWN(SUMIF(I20:K29,"",R20:V29),0)</f>
        <v>12100</v>
      </c>
      <c r="Q32" s="129"/>
      <c r="R32" s="129"/>
      <c r="S32" s="129"/>
      <c r="T32" s="129"/>
      <c r="U32" s="129"/>
      <c r="V32" s="129"/>
      <c r="W32" s="24"/>
      <c r="X32" s="25"/>
      <c r="Y32" s="130">
        <f>ROUNDDOWN(SUMIF(I20:K29,"",AA20:AE29),0)</f>
        <v>6800</v>
      </c>
      <c r="Z32" s="129"/>
      <c r="AA32" s="129"/>
      <c r="AB32" s="129"/>
      <c r="AC32" s="129"/>
      <c r="AD32" s="129"/>
      <c r="AE32" s="129"/>
      <c r="AF32" s="14"/>
      <c r="AG32" s="15"/>
    </row>
    <row r="33" spans="1:33" s="1" customFormat="1" ht="18" customHeight="1">
      <c r="A33" s="148" t="s">
        <v>48</v>
      </c>
      <c r="B33" s="149"/>
      <c r="C33" s="149"/>
      <c r="D33" s="149"/>
      <c r="E33" s="149"/>
      <c r="F33" s="149"/>
      <c r="G33" s="149"/>
      <c r="H33" s="150"/>
      <c r="I33" s="169">
        <f>SUMIF(I20:K29,"○",AA20:AE29)+SUMIF(I20:K29,"○",R20:V29)</f>
        <v>3500</v>
      </c>
      <c r="J33" s="170"/>
      <c r="K33" s="170"/>
      <c r="L33" s="170"/>
      <c r="M33" s="170"/>
      <c r="N33" s="170"/>
      <c r="O33" s="171"/>
      <c r="P33" s="185">
        <f>ROUNDDOWN(SUMIF(I15:K25,"○",R15:V25),0)</f>
        <v>1700</v>
      </c>
      <c r="Q33" s="186"/>
      <c r="R33" s="186"/>
      <c r="S33" s="186"/>
      <c r="T33" s="186"/>
      <c r="U33" s="186"/>
      <c r="V33" s="186"/>
      <c r="W33" s="26"/>
      <c r="X33" s="27"/>
      <c r="Y33" s="187">
        <f>ROUNDDOWN(SUMIF(I20:K29,"○",AA20:AE29),0)</f>
        <v>1800</v>
      </c>
      <c r="Z33" s="186"/>
      <c r="AA33" s="186"/>
      <c r="AB33" s="186"/>
      <c r="AC33" s="186"/>
      <c r="AD33" s="186"/>
      <c r="AE33" s="186"/>
      <c r="AF33" s="16"/>
      <c r="AG33" s="17"/>
    </row>
    <row r="34" spans="1:33" s="1" customFormat="1" ht="27" customHeight="1">
      <c r="A34" s="151" t="s">
        <v>49</v>
      </c>
      <c r="B34" s="152"/>
      <c r="C34" s="152"/>
      <c r="D34" s="152"/>
      <c r="E34" s="152"/>
      <c r="F34" s="152"/>
      <c r="G34" s="152"/>
      <c r="H34" s="153"/>
      <c r="I34" s="172">
        <f>SUM(I32:O33)</f>
        <v>22400</v>
      </c>
      <c r="J34" s="173"/>
      <c r="K34" s="173"/>
      <c r="L34" s="173"/>
      <c r="M34" s="173"/>
      <c r="N34" s="173"/>
      <c r="O34" s="174"/>
      <c r="P34" s="179">
        <f>SUM(P32:V33)</f>
        <v>13800</v>
      </c>
      <c r="Q34" s="180"/>
      <c r="R34" s="180"/>
      <c r="S34" s="180"/>
      <c r="T34" s="180"/>
      <c r="U34" s="180"/>
      <c r="V34" s="180"/>
      <c r="W34" s="34"/>
      <c r="X34" s="35"/>
      <c r="Y34" s="181">
        <f>SUM(Y32:AE33)</f>
        <v>8600</v>
      </c>
      <c r="Z34" s="160"/>
      <c r="AA34" s="160"/>
      <c r="AB34" s="160"/>
      <c r="AC34" s="160"/>
      <c r="AD34" s="160"/>
      <c r="AE34" s="160"/>
      <c r="AF34" s="36"/>
      <c r="AG34" s="37"/>
    </row>
    <row r="35" spans="1:33" s="1" customFormat="1" ht="18" customHeight="1">
      <c r="A35" s="163" t="s">
        <v>45</v>
      </c>
      <c r="B35" s="164"/>
      <c r="C35" s="164"/>
      <c r="D35" s="164"/>
      <c r="E35" s="164"/>
      <c r="F35" s="164"/>
      <c r="G35" s="164"/>
      <c r="H35" s="165"/>
      <c r="I35" s="166">
        <f>+ROUNDDOWN(I32*0.1,0)</f>
        <v>1890</v>
      </c>
      <c r="J35" s="167"/>
      <c r="K35" s="167"/>
      <c r="L35" s="167"/>
      <c r="M35" s="167"/>
      <c r="N35" s="167"/>
      <c r="O35" s="168"/>
      <c r="P35" s="131">
        <f>+ROUNDDOWN(P32*0.1,0)</f>
        <v>1210</v>
      </c>
      <c r="Q35" s="132"/>
      <c r="R35" s="132"/>
      <c r="S35" s="132"/>
      <c r="T35" s="132"/>
      <c r="U35" s="132"/>
      <c r="V35" s="133"/>
      <c r="W35" s="24"/>
      <c r="X35" s="25"/>
      <c r="Y35" s="177">
        <f>+I35-P35</f>
        <v>680</v>
      </c>
      <c r="Z35" s="132"/>
      <c r="AA35" s="132"/>
      <c r="AB35" s="132"/>
      <c r="AC35" s="132"/>
      <c r="AD35" s="132"/>
      <c r="AE35" s="132"/>
      <c r="AF35" s="18"/>
      <c r="AG35" s="19"/>
    </row>
    <row r="36" spans="1:33" s="1" customFormat="1" ht="18" customHeight="1">
      <c r="A36" s="148" t="s">
        <v>46</v>
      </c>
      <c r="B36" s="149"/>
      <c r="C36" s="149"/>
      <c r="D36" s="149"/>
      <c r="E36" s="149"/>
      <c r="F36" s="149"/>
      <c r="G36" s="149"/>
      <c r="H36" s="150"/>
      <c r="I36" s="169">
        <f>+ROUNDDOWN(I33*0.08,0)</f>
        <v>280</v>
      </c>
      <c r="J36" s="170"/>
      <c r="K36" s="170"/>
      <c r="L36" s="170"/>
      <c r="M36" s="170"/>
      <c r="N36" s="170"/>
      <c r="O36" s="171"/>
      <c r="P36" s="154">
        <f>+ROUNDDOWN(P33*0.08,0)</f>
        <v>136</v>
      </c>
      <c r="Q36" s="155"/>
      <c r="R36" s="155"/>
      <c r="S36" s="155"/>
      <c r="T36" s="155"/>
      <c r="U36" s="155"/>
      <c r="V36" s="156"/>
      <c r="W36" s="50"/>
      <c r="X36" s="51"/>
      <c r="Y36" s="178">
        <f>+I36-P36</f>
        <v>144</v>
      </c>
      <c r="Z36" s="155"/>
      <c r="AA36" s="155"/>
      <c r="AB36" s="155"/>
      <c r="AC36" s="155"/>
      <c r="AD36" s="155"/>
      <c r="AE36" s="155"/>
      <c r="AF36" s="16"/>
      <c r="AG36" s="17"/>
    </row>
    <row r="37" spans="1:33" s="1" customFormat="1" ht="26.25" customHeight="1">
      <c r="A37" s="151" t="s">
        <v>50</v>
      </c>
      <c r="B37" s="152"/>
      <c r="C37" s="152"/>
      <c r="D37" s="152"/>
      <c r="E37" s="152"/>
      <c r="F37" s="152"/>
      <c r="G37" s="152"/>
      <c r="H37" s="153"/>
      <c r="I37" s="172">
        <f>SUM(I35:O36)</f>
        <v>2170</v>
      </c>
      <c r="J37" s="173"/>
      <c r="K37" s="173"/>
      <c r="L37" s="173"/>
      <c r="M37" s="173"/>
      <c r="N37" s="173"/>
      <c r="O37" s="174"/>
      <c r="P37" s="159">
        <f>SUM(P35:V36)</f>
        <v>1346</v>
      </c>
      <c r="Q37" s="160"/>
      <c r="R37" s="160"/>
      <c r="S37" s="160"/>
      <c r="T37" s="160"/>
      <c r="U37" s="160"/>
      <c r="V37" s="160"/>
      <c r="W37" s="34"/>
      <c r="X37" s="35"/>
      <c r="Y37" s="181">
        <f>SUM(Y35:AE36)</f>
        <v>824</v>
      </c>
      <c r="Z37" s="160"/>
      <c r="AA37" s="160"/>
      <c r="AB37" s="160"/>
      <c r="AC37" s="160"/>
      <c r="AD37" s="160"/>
      <c r="AE37" s="160"/>
      <c r="AF37" s="36"/>
      <c r="AG37" s="37"/>
    </row>
    <row r="38" spans="1:33" s="1" customFormat="1" ht="17.25">
      <c r="A38" s="163" t="s">
        <v>51</v>
      </c>
      <c r="B38" s="164"/>
      <c r="C38" s="164"/>
      <c r="D38" s="164"/>
      <c r="E38" s="164"/>
      <c r="F38" s="164"/>
      <c r="G38" s="164"/>
      <c r="H38" s="165"/>
      <c r="I38" s="166">
        <f>SUM(I35,I32)</f>
        <v>20790</v>
      </c>
      <c r="J38" s="167"/>
      <c r="K38" s="167"/>
      <c r="L38" s="167"/>
      <c r="M38" s="167"/>
      <c r="N38" s="167"/>
      <c r="O38" s="168"/>
      <c r="P38" s="131">
        <f>+P32+P35</f>
        <v>13310</v>
      </c>
      <c r="Q38" s="132"/>
      <c r="R38" s="132"/>
      <c r="S38" s="132"/>
      <c r="T38" s="132"/>
      <c r="U38" s="132"/>
      <c r="V38" s="132"/>
      <c r="W38" s="30"/>
      <c r="X38" s="31"/>
      <c r="Y38" s="134">
        <f>+Y32+Y35</f>
        <v>7480</v>
      </c>
      <c r="Z38" s="135"/>
      <c r="AA38" s="135"/>
      <c r="AB38" s="135"/>
      <c r="AC38" s="135"/>
      <c r="AD38" s="135"/>
      <c r="AE38" s="135"/>
      <c r="AF38" s="20"/>
      <c r="AG38" s="21"/>
    </row>
    <row r="39" spans="1:33" s="1" customFormat="1" ht="17.25">
      <c r="A39" s="148" t="s">
        <v>52</v>
      </c>
      <c r="B39" s="149"/>
      <c r="C39" s="149"/>
      <c r="D39" s="149"/>
      <c r="E39" s="149"/>
      <c r="F39" s="149"/>
      <c r="G39" s="149"/>
      <c r="H39" s="150"/>
      <c r="I39" s="169">
        <f>SUM(I36,I33)</f>
        <v>3780</v>
      </c>
      <c r="J39" s="170"/>
      <c r="K39" s="170"/>
      <c r="L39" s="170"/>
      <c r="M39" s="170"/>
      <c r="N39" s="170"/>
      <c r="O39" s="171"/>
      <c r="P39" s="154">
        <f>+P33+P36</f>
        <v>1836</v>
      </c>
      <c r="Q39" s="155"/>
      <c r="R39" s="155"/>
      <c r="S39" s="155"/>
      <c r="T39" s="155"/>
      <c r="U39" s="155"/>
      <c r="V39" s="155"/>
      <c r="W39" s="32"/>
      <c r="X39" s="33"/>
      <c r="Y39" s="157">
        <f>+Y33+Y36</f>
        <v>1944</v>
      </c>
      <c r="Z39" s="158"/>
      <c r="AA39" s="158"/>
      <c r="AB39" s="158"/>
      <c r="AC39" s="158"/>
      <c r="AD39" s="158"/>
      <c r="AE39" s="158"/>
      <c r="AF39" s="22"/>
      <c r="AG39" s="23"/>
    </row>
    <row r="40" spans="1:33" s="1" customFormat="1" ht="29.25" customHeight="1">
      <c r="A40" s="151" t="s">
        <v>53</v>
      </c>
      <c r="B40" s="152"/>
      <c r="C40" s="152"/>
      <c r="D40" s="152"/>
      <c r="E40" s="152"/>
      <c r="F40" s="152"/>
      <c r="G40" s="152"/>
      <c r="H40" s="153"/>
      <c r="I40" s="172">
        <f>SUM(I37,I34)</f>
        <v>24570</v>
      </c>
      <c r="J40" s="173"/>
      <c r="K40" s="173"/>
      <c r="L40" s="173"/>
      <c r="M40" s="173"/>
      <c r="N40" s="173"/>
      <c r="O40" s="174"/>
      <c r="P40" s="159">
        <f t="shared" ref="P40" si="2">+P34+P37</f>
        <v>15146</v>
      </c>
      <c r="Q40" s="160"/>
      <c r="R40" s="160"/>
      <c r="S40" s="160"/>
      <c r="T40" s="160"/>
      <c r="U40" s="160"/>
      <c r="V40" s="160"/>
      <c r="W40" s="38"/>
      <c r="X40" s="39"/>
      <c r="Y40" s="161">
        <f>+Y34+Y37</f>
        <v>9424</v>
      </c>
      <c r="Z40" s="162"/>
      <c r="AA40" s="162"/>
      <c r="AB40" s="162"/>
      <c r="AC40" s="162"/>
      <c r="AD40" s="162"/>
      <c r="AE40" s="162"/>
      <c r="AF40" s="40"/>
      <c r="AG40" s="41"/>
    </row>
    <row r="41" spans="1:33" s="1" customFormat="1" ht="15" customHeight="1"/>
    <row r="42" spans="1:33" s="1" customFormat="1"/>
    <row r="43" spans="1:33" s="1" customFormat="1"/>
    <row r="44" spans="1:33" s="1" customFormat="1" ht="18" customHeight="1"/>
    <row r="45" spans="1:33" s="1" customFormat="1" ht="18" customHeight="1"/>
    <row r="46" spans="1:33" s="1" customFormat="1" ht="18" customHeight="1"/>
    <row r="47" spans="1:33" s="1" customFormat="1" ht="18" customHeight="1"/>
    <row r="48" spans="1:33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</sheetData>
  <mergeCells count="192">
    <mergeCell ref="I31:O31"/>
    <mergeCell ref="P31:X31"/>
    <mergeCell ref="Y31:AG31"/>
    <mergeCell ref="A33:H33"/>
    <mergeCell ref="P33:V33"/>
    <mergeCell ref="I33:O33"/>
    <mergeCell ref="Y33:AE33"/>
    <mergeCell ref="A34:H34"/>
    <mergeCell ref="A39:H39"/>
    <mergeCell ref="A40:H40"/>
    <mergeCell ref="P36:V36"/>
    <mergeCell ref="Y39:AE39"/>
    <mergeCell ref="P40:V40"/>
    <mergeCell ref="Y40:AE40"/>
    <mergeCell ref="A38:H38"/>
    <mergeCell ref="I38:O38"/>
    <mergeCell ref="I39:O39"/>
    <mergeCell ref="I40:O40"/>
    <mergeCell ref="P38:V38"/>
    <mergeCell ref="P39:V39"/>
    <mergeCell ref="Y36:AE36"/>
    <mergeCell ref="P37:V37"/>
    <mergeCell ref="Y37:AE37"/>
    <mergeCell ref="A36:H36"/>
    <mergeCell ref="A37:H37"/>
    <mergeCell ref="I36:O36"/>
    <mergeCell ref="I37:O37"/>
    <mergeCell ref="AF30:AG30"/>
    <mergeCell ref="P32:V32"/>
    <mergeCell ref="Y32:AE32"/>
    <mergeCell ref="P35:V35"/>
    <mergeCell ref="Y38:AE38"/>
    <mergeCell ref="A32:H32"/>
    <mergeCell ref="I32:O32"/>
    <mergeCell ref="AA29:AE29"/>
    <mergeCell ref="AF29:AG29"/>
    <mergeCell ref="A30:H30"/>
    <mergeCell ref="I30:K30"/>
    <mergeCell ref="L30:M30"/>
    <mergeCell ref="N30:O30"/>
    <mergeCell ref="P30:Q30"/>
    <mergeCell ref="R30:V30"/>
    <mergeCell ref="W30:X30"/>
    <mergeCell ref="Y30:Z30"/>
    <mergeCell ref="A31:H31"/>
    <mergeCell ref="Y35:AE35"/>
    <mergeCell ref="P34:V34"/>
    <mergeCell ref="Y34:AE34"/>
    <mergeCell ref="A35:H35"/>
    <mergeCell ref="I35:O35"/>
    <mergeCell ref="I34:O34"/>
    <mergeCell ref="A29:H29"/>
    <mergeCell ref="I29:K29"/>
    <mergeCell ref="L29:M29"/>
    <mergeCell ref="N29:O29"/>
    <mergeCell ref="P29:Q29"/>
    <mergeCell ref="R29:V29"/>
    <mergeCell ref="W29:X29"/>
    <mergeCell ref="Y29:Z29"/>
    <mergeCell ref="AA30:AE30"/>
    <mergeCell ref="AF27:AG27"/>
    <mergeCell ref="A28:H28"/>
    <mergeCell ref="I28:K28"/>
    <mergeCell ref="L28:M28"/>
    <mergeCell ref="N28:O28"/>
    <mergeCell ref="P28:Q28"/>
    <mergeCell ref="R28:V28"/>
    <mergeCell ref="W28:X28"/>
    <mergeCell ref="Y28:Z28"/>
    <mergeCell ref="AA28:AE28"/>
    <mergeCell ref="AF28:AG28"/>
    <mergeCell ref="A27:H27"/>
    <mergeCell ref="I27:K27"/>
    <mergeCell ref="L27:M27"/>
    <mergeCell ref="N27:O27"/>
    <mergeCell ref="P27:Q27"/>
    <mergeCell ref="R27:V27"/>
    <mergeCell ref="W27:X27"/>
    <mergeCell ref="Y27:Z27"/>
    <mergeCell ref="AA27:AE27"/>
    <mergeCell ref="AF25:AG25"/>
    <mergeCell ref="A26:H26"/>
    <mergeCell ref="I26:K26"/>
    <mergeCell ref="L26:M26"/>
    <mergeCell ref="N26:O26"/>
    <mergeCell ref="P26:Q26"/>
    <mergeCell ref="R26:V26"/>
    <mergeCell ref="W26:X26"/>
    <mergeCell ref="Y26:Z26"/>
    <mergeCell ref="AA26:AE26"/>
    <mergeCell ref="AF26:AG26"/>
    <mergeCell ref="A25:H25"/>
    <mergeCell ref="I25:K25"/>
    <mergeCell ref="L25:M25"/>
    <mergeCell ref="N25:O25"/>
    <mergeCell ref="P25:Q25"/>
    <mergeCell ref="R25:V25"/>
    <mergeCell ref="W25:X25"/>
    <mergeCell ref="Y25:Z25"/>
    <mergeCell ref="AA25:AE25"/>
    <mergeCell ref="AF23:AG23"/>
    <mergeCell ref="A24:H24"/>
    <mergeCell ref="I24:K24"/>
    <mergeCell ref="L24:M24"/>
    <mergeCell ref="N24:O24"/>
    <mergeCell ref="P24:Q24"/>
    <mergeCell ref="R24:V24"/>
    <mergeCell ref="W24:X24"/>
    <mergeCell ref="Y24:Z24"/>
    <mergeCell ref="AA24:AE24"/>
    <mergeCell ref="AF24:AG24"/>
    <mergeCell ref="A23:H23"/>
    <mergeCell ref="I23:K23"/>
    <mergeCell ref="L23:M23"/>
    <mergeCell ref="N23:O23"/>
    <mergeCell ref="P23:Q23"/>
    <mergeCell ref="R23:V23"/>
    <mergeCell ref="W23:X23"/>
    <mergeCell ref="Y23:Z23"/>
    <mergeCell ref="AA23:AE23"/>
    <mergeCell ref="AF21:AG21"/>
    <mergeCell ref="A22:H22"/>
    <mergeCell ref="I22:K22"/>
    <mergeCell ref="L22:M22"/>
    <mergeCell ref="N22:O22"/>
    <mergeCell ref="P22:Q22"/>
    <mergeCell ref="R22:V22"/>
    <mergeCell ref="W22:X22"/>
    <mergeCell ref="Y22:Z22"/>
    <mergeCell ref="AA22:AE22"/>
    <mergeCell ref="AF22:AG22"/>
    <mergeCell ref="A21:H21"/>
    <mergeCell ref="I21:K21"/>
    <mergeCell ref="L21:M21"/>
    <mergeCell ref="N21:O21"/>
    <mergeCell ref="P21:Q21"/>
    <mergeCell ref="R21:V21"/>
    <mergeCell ref="W21:X21"/>
    <mergeCell ref="Y21:Z21"/>
    <mergeCell ref="AA21:AE21"/>
    <mergeCell ref="AA19:AE19"/>
    <mergeCell ref="AF19:AG19"/>
    <mergeCell ref="A20:H20"/>
    <mergeCell ref="I20:K20"/>
    <mergeCell ref="L20:M20"/>
    <mergeCell ref="N20:O20"/>
    <mergeCell ref="P20:Q20"/>
    <mergeCell ref="R20:V20"/>
    <mergeCell ref="W20:X20"/>
    <mergeCell ref="Y20:Z20"/>
    <mergeCell ref="A18:H19"/>
    <mergeCell ref="I18:K19"/>
    <mergeCell ref="L18:M19"/>
    <mergeCell ref="N18:O19"/>
    <mergeCell ref="P18:X18"/>
    <mergeCell ref="Y18:AG18"/>
    <mergeCell ref="P19:Q19"/>
    <mergeCell ref="R19:V19"/>
    <mergeCell ref="W19:X19"/>
    <mergeCell ref="Y19:Z19"/>
    <mergeCell ref="AA20:AE20"/>
    <mergeCell ref="AF20:AG20"/>
    <mergeCell ref="M12:Q12"/>
    <mergeCell ref="R12:AG12"/>
    <mergeCell ref="M13:Q13"/>
    <mergeCell ref="R13:AG13"/>
    <mergeCell ref="AB14:AG17"/>
    <mergeCell ref="H16:K16"/>
    <mergeCell ref="L16:X16"/>
    <mergeCell ref="Y16:Z16"/>
    <mergeCell ref="M9:Q9"/>
    <mergeCell ref="R9:AG9"/>
    <mergeCell ref="M10:Q10"/>
    <mergeCell ref="R10:AG10"/>
    <mergeCell ref="M11:Q11"/>
    <mergeCell ref="R11:AG11"/>
    <mergeCell ref="M6:Q6"/>
    <mergeCell ref="R6:AG6"/>
    <mergeCell ref="M7:Q7"/>
    <mergeCell ref="R7:AG7"/>
    <mergeCell ref="M8:Q8"/>
    <mergeCell ref="R8:AG8"/>
    <mergeCell ref="J1:X1"/>
    <mergeCell ref="AB1:AG1"/>
    <mergeCell ref="A2:M3"/>
    <mergeCell ref="AB2:AG2"/>
    <mergeCell ref="Y3:AG3"/>
    <mergeCell ref="M5:Q5"/>
    <mergeCell ref="R5:S5"/>
    <mergeCell ref="T5:U5"/>
    <mergeCell ref="V5:W5"/>
    <mergeCell ref="X5:Y5"/>
  </mergeCells>
  <phoneticPr fontId="12"/>
  <printOptions horizontalCentered="1"/>
  <pageMargins left="0.51180555555555596" right="0.51180555555555596" top="0.59027777777777801" bottom="0.5902777777777780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4AF4-2401-40ED-A50B-C3A02B37B070}">
  <dimension ref="A1:AM53"/>
  <sheetViews>
    <sheetView showZeros="0" workbookViewId="0">
      <selection activeCell="AB2" sqref="AB2:AG2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1.5" thickBot="1">
      <c r="B1" s="3"/>
      <c r="C1" s="3"/>
      <c r="D1" s="3"/>
      <c r="E1" s="3"/>
      <c r="F1" s="3"/>
      <c r="G1" s="3"/>
      <c r="H1" s="3"/>
      <c r="I1" s="5"/>
      <c r="J1" s="55" t="s">
        <v>24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7"/>
      <c r="Z1" s="3"/>
      <c r="AA1" s="3"/>
      <c r="AB1" s="56" t="s">
        <v>40</v>
      </c>
      <c r="AC1" s="56"/>
      <c r="AD1" s="56"/>
      <c r="AE1" s="56"/>
      <c r="AF1" s="56"/>
      <c r="AG1" s="56"/>
    </row>
    <row r="2" spans="1:39" ht="20.100000000000001" customHeight="1" thickTop="1">
      <c r="A2" s="191" t="str">
        <f>+'見積書 '!A2:M3</f>
        <v>兵庫県立○○病院長　様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Z2" s="6"/>
      <c r="AA2" s="8" t="s">
        <v>0</v>
      </c>
      <c r="AB2" s="192">
        <f>+'見積書 '!AB2:AG2</f>
        <v>1234</v>
      </c>
      <c r="AC2" s="192"/>
      <c r="AD2" s="192"/>
      <c r="AE2" s="192"/>
      <c r="AF2" s="192"/>
      <c r="AG2" s="192"/>
    </row>
    <row r="3" spans="1:39" ht="21.9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93">
        <f>+'見積書 '!Y3:AG3</f>
        <v>45017</v>
      </c>
      <c r="Z3" s="193"/>
      <c r="AA3" s="193"/>
      <c r="AB3" s="193"/>
      <c r="AC3" s="193"/>
      <c r="AD3" s="193"/>
      <c r="AE3" s="193"/>
      <c r="AF3" s="193"/>
      <c r="AG3" s="193"/>
    </row>
    <row r="4" spans="1:39" ht="6" customHeight="1"/>
    <row r="5" spans="1:39" s="1" customFormat="1" ht="20.100000000000001" customHeight="1">
      <c r="M5" s="194" t="s">
        <v>1</v>
      </c>
      <c r="N5" s="195"/>
      <c r="O5" s="195"/>
      <c r="P5" s="195"/>
      <c r="Q5" s="195"/>
      <c r="R5" s="196">
        <f>+'見積書 '!R5:S5</f>
        <v>1</v>
      </c>
      <c r="S5" s="196"/>
      <c r="T5" s="196">
        <f>+'見積書 '!T5:U5</f>
        <v>2</v>
      </c>
      <c r="U5" s="196"/>
      <c r="V5" s="196">
        <f>+'見積書 '!V5:W5</f>
        <v>3</v>
      </c>
      <c r="W5" s="196"/>
      <c r="X5" s="196">
        <f>+'見積書 '!X5:Y5</f>
        <v>4</v>
      </c>
      <c r="Y5" s="197"/>
      <c r="AM5"/>
    </row>
    <row r="6" spans="1:39" s="1" customFormat="1" ht="17.100000000000001" customHeight="1">
      <c r="L6" s="9"/>
      <c r="M6" s="188" t="s">
        <v>2</v>
      </c>
      <c r="N6" s="188"/>
      <c r="O6" s="188"/>
      <c r="P6" s="188"/>
      <c r="Q6" s="188"/>
      <c r="R6" s="189" t="str">
        <f>+'見積書 '!R6:AG6</f>
        <v>兵庫県神戸市中央区下山手通5-10-1</v>
      </c>
      <c r="S6" s="189"/>
      <c r="T6" s="189"/>
      <c r="U6" s="189"/>
      <c r="V6" s="189"/>
      <c r="W6" s="189"/>
      <c r="X6" s="189"/>
      <c r="Y6" s="189"/>
      <c r="Z6" s="190"/>
      <c r="AA6" s="190"/>
      <c r="AB6" s="190"/>
      <c r="AC6" s="190"/>
      <c r="AD6" s="190"/>
      <c r="AE6" s="190"/>
      <c r="AF6" s="190"/>
      <c r="AG6" s="190"/>
    </row>
    <row r="7" spans="1:39" s="1" customFormat="1" ht="17.100000000000001" customHeight="1">
      <c r="L7" s="9"/>
      <c r="M7" s="188" t="s">
        <v>3</v>
      </c>
      <c r="N7" s="188"/>
      <c r="O7" s="188"/>
      <c r="P7" s="188"/>
      <c r="Q7" s="188"/>
      <c r="R7" s="189" t="str">
        <f>+'見積書 '!R7:AG7</f>
        <v>兵庫メディカル</v>
      </c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</row>
    <row r="8" spans="1:39" s="1" customFormat="1" ht="17.100000000000001" customHeight="1">
      <c r="L8" s="9"/>
      <c r="M8" s="188" t="s">
        <v>4</v>
      </c>
      <c r="N8" s="188"/>
      <c r="O8" s="188"/>
      <c r="P8" s="188"/>
      <c r="Q8" s="188"/>
      <c r="R8" s="189" t="str">
        <f>+'見積書 '!R8:AG8</f>
        <v>神戸太郎</v>
      </c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</row>
    <row r="9" spans="1:39" s="1" customFormat="1" ht="17.100000000000001" customHeight="1">
      <c r="L9" s="9"/>
      <c r="M9" s="188" t="s">
        <v>5</v>
      </c>
      <c r="N9" s="188"/>
      <c r="O9" s="188"/>
      <c r="P9" s="188"/>
      <c r="Q9" s="188"/>
      <c r="R9" s="189" t="str">
        <f>+'見積書 '!R9:AG9</f>
        <v>078-999-9999</v>
      </c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</row>
    <row r="10" spans="1:39" s="1" customFormat="1" ht="17.100000000000001" customHeight="1">
      <c r="L10" s="9"/>
      <c r="M10" s="188" t="s">
        <v>39</v>
      </c>
      <c r="N10" s="188"/>
      <c r="O10" s="188"/>
      <c r="P10" s="188"/>
      <c r="Q10" s="188"/>
      <c r="R10" s="189">
        <f>+'見積書 '!R10:AG10</f>
        <v>553</v>
      </c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</row>
    <row r="11" spans="1:39" s="1" customFormat="1" ht="17.100000000000001" customHeight="1">
      <c r="L11" s="9"/>
      <c r="M11" s="188" t="s">
        <v>19</v>
      </c>
      <c r="N11" s="188"/>
      <c r="O11" s="188"/>
      <c r="P11" s="188"/>
      <c r="Q11" s="188"/>
      <c r="R11" s="189" t="str">
        <f>+'見積書 '!R11:AG11</f>
        <v>下山次郎</v>
      </c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</row>
    <row r="12" spans="1:39" s="1" customFormat="1" ht="17.100000000000001" customHeight="1">
      <c r="L12" s="9"/>
      <c r="M12" s="198" t="s">
        <v>20</v>
      </c>
      <c r="N12" s="198"/>
      <c r="O12" s="198"/>
      <c r="P12" s="198"/>
      <c r="Q12" s="198"/>
      <c r="R12" s="189" t="str">
        <f>+'見積書 '!R12:AG12</f>
        <v>090-9999-9999</v>
      </c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</row>
    <row r="13" spans="1:39" s="1" customFormat="1" ht="17.100000000000001" customHeight="1">
      <c r="L13" s="9"/>
      <c r="M13" s="199" t="s">
        <v>21</v>
      </c>
      <c r="N13" s="199"/>
      <c r="O13" s="199"/>
      <c r="P13" s="199"/>
      <c r="Q13" s="199"/>
      <c r="R13" s="200" t="str">
        <f>+'見積書 '!R13:AG13</f>
        <v>jbjbjbkjbkjbjk</v>
      </c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9" ht="5.25" customHeight="1"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9"/>
      <c r="AC14" s="69"/>
      <c r="AD14" s="69"/>
      <c r="AE14" s="69"/>
      <c r="AF14" s="69"/>
      <c r="AG14" s="69"/>
    </row>
    <row r="15" spans="1:39" s="1" customFormat="1" ht="18" customHeight="1">
      <c r="C15" s="4" t="s">
        <v>41</v>
      </c>
      <c r="AB15" s="70"/>
      <c r="AC15" s="70"/>
      <c r="AD15" s="70"/>
      <c r="AE15" s="70"/>
      <c r="AF15" s="70"/>
      <c r="AG15" s="70"/>
    </row>
    <row r="16" spans="1:39" s="1" customFormat="1" ht="39.950000000000003" customHeight="1">
      <c r="H16" s="72" t="s">
        <v>6</v>
      </c>
      <c r="I16" s="73"/>
      <c r="J16" s="73"/>
      <c r="K16" s="74"/>
      <c r="L16" s="75">
        <f>+'見積書 '!L16:X16</f>
        <v>24570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3" t="s">
        <v>7</v>
      </c>
      <c r="Z16" s="76"/>
      <c r="AB16" s="70"/>
      <c r="AC16" s="70"/>
      <c r="AD16" s="70"/>
      <c r="AE16" s="70"/>
      <c r="AF16" s="70"/>
      <c r="AG16" s="70"/>
    </row>
    <row r="17" spans="1:33">
      <c r="AB17" s="71"/>
      <c r="AC17" s="71"/>
      <c r="AD17" s="71"/>
      <c r="AE17" s="71"/>
      <c r="AF17" s="71"/>
      <c r="AG17" s="71"/>
    </row>
    <row r="18" spans="1:33" s="1" customFormat="1" ht="20.25" customHeight="1">
      <c r="A18" s="100" t="s">
        <v>8</v>
      </c>
      <c r="B18" s="101"/>
      <c r="C18" s="101"/>
      <c r="D18" s="101"/>
      <c r="E18" s="101"/>
      <c r="F18" s="101"/>
      <c r="G18" s="101"/>
      <c r="H18" s="101"/>
      <c r="I18" s="210" t="s">
        <v>11</v>
      </c>
      <c r="J18" s="210"/>
      <c r="K18" s="210"/>
      <c r="L18" s="212" t="s">
        <v>9</v>
      </c>
      <c r="M18" s="212"/>
      <c r="N18" s="213" t="s">
        <v>10</v>
      </c>
      <c r="O18" s="214"/>
      <c r="P18" s="100" t="s">
        <v>16</v>
      </c>
      <c r="Q18" s="101"/>
      <c r="R18" s="101"/>
      <c r="S18" s="101"/>
      <c r="T18" s="101"/>
      <c r="U18" s="101"/>
      <c r="V18" s="101"/>
      <c r="W18" s="101"/>
      <c r="X18" s="102"/>
      <c r="Y18" s="103" t="s">
        <v>15</v>
      </c>
      <c r="Z18" s="101"/>
      <c r="AA18" s="101"/>
      <c r="AB18" s="101"/>
      <c r="AC18" s="101"/>
      <c r="AD18" s="101"/>
      <c r="AE18" s="101"/>
      <c r="AF18" s="101"/>
      <c r="AG18" s="102"/>
    </row>
    <row r="19" spans="1:33" s="1" customFormat="1" ht="20.25" customHeight="1">
      <c r="A19" s="208"/>
      <c r="B19" s="209"/>
      <c r="C19" s="209"/>
      <c r="D19" s="209"/>
      <c r="E19" s="209"/>
      <c r="F19" s="209"/>
      <c r="G19" s="209"/>
      <c r="H19" s="209"/>
      <c r="I19" s="211"/>
      <c r="J19" s="211"/>
      <c r="K19" s="211"/>
      <c r="L19" s="77"/>
      <c r="M19" s="77"/>
      <c r="N19" s="215"/>
      <c r="O19" s="216"/>
      <c r="P19" s="217" t="s">
        <v>13</v>
      </c>
      <c r="Q19" s="77"/>
      <c r="R19" s="77" t="s">
        <v>14</v>
      </c>
      <c r="S19" s="77"/>
      <c r="T19" s="77"/>
      <c r="U19" s="77"/>
      <c r="V19" s="77"/>
      <c r="W19" s="77" t="s">
        <v>12</v>
      </c>
      <c r="X19" s="78"/>
      <c r="Y19" s="218" t="s">
        <v>13</v>
      </c>
      <c r="Z19" s="77"/>
      <c r="AA19" s="77" t="s">
        <v>14</v>
      </c>
      <c r="AB19" s="77"/>
      <c r="AC19" s="77"/>
      <c r="AD19" s="77"/>
      <c r="AE19" s="77"/>
      <c r="AF19" s="77" t="s">
        <v>12</v>
      </c>
      <c r="AG19" s="78"/>
    </row>
    <row r="20" spans="1:33" s="1" customFormat="1" ht="25.5" customHeight="1">
      <c r="A20" s="202" t="str">
        <f>+'見積書 '!A20:H20</f>
        <v>おかゆ</v>
      </c>
      <c r="B20" s="203"/>
      <c r="C20" s="203"/>
      <c r="D20" s="203"/>
      <c r="E20" s="203"/>
      <c r="F20" s="203"/>
      <c r="G20" s="203"/>
      <c r="H20" s="203"/>
      <c r="I20" s="203" t="str">
        <f>+'見積書 '!I20:K20</f>
        <v>○</v>
      </c>
      <c r="J20" s="203"/>
      <c r="K20" s="203"/>
      <c r="L20" s="101">
        <f>+'見積書 '!L20:M20</f>
        <v>0</v>
      </c>
      <c r="M20" s="101"/>
      <c r="N20" s="204">
        <f>+'見積書 '!N20:O20</f>
        <v>100</v>
      </c>
      <c r="O20" s="205"/>
      <c r="P20" s="206">
        <f>+'見積書 '!P20:Q20</f>
        <v>5</v>
      </c>
      <c r="Q20" s="204"/>
      <c r="R20" s="85">
        <f>+'見積書 '!R20:V20</f>
        <v>500</v>
      </c>
      <c r="S20" s="85"/>
      <c r="T20" s="85"/>
      <c r="U20" s="85"/>
      <c r="V20" s="85"/>
      <c r="W20" s="86">
        <f>+'見積書 '!W20:X20</f>
        <v>0</v>
      </c>
      <c r="X20" s="87"/>
      <c r="Y20" s="207">
        <f>+'見積書 '!Y20:Z20</f>
        <v>8</v>
      </c>
      <c r="Z20" s="204"/>
      <c r="AA20" s="85">
        <f>+'見積書 '!AA20:AE20</f>
        <v>800</v>
      </c>
      <c r="AB20" s="85"/>
      <c r="AC20" s="85"/>
      <c r="AD20" s="85"/>
      <c r="AE20" s="85"/>
      <c r="AF20" s="86">
        <f>+'見積書 '!AF20:AG20</f>
        <v>0</v>
      </c>
      <c r="AG20" s="87"/>
    </row>
    <row r="21" spans="1:33" s="1" customFormat="1" ht="25.5" customHeight="1">
      <c r="A21" s="202" t="str">
        <f>+'見積書 '!A21:H21</f>
        <v>豆腐</v>
      </c>
      <c r="B21" s="203"/>
      <c r="C21" s="203"/>
      <c r="D21" s="203"/>
      <c r="E21" s="203"/>
      <c r="F21" s="203"/>
      <c r="G21" s="203"/>
      <c r="H21" s="203"/>
      <c r="I21" s="203" t="str">
        <f>+'見積書 '!I21:K21</f>
        <v>○</v>
      </c>
      <c r="J21" s="203"/>
      <c r="K21" s="203"/>
      <c r="L21" s="101">
        <f>+'見積書 '!L21:M21</f>
        <v>0</v>
      </c>
      <c r="M21" s="101"/>
      <c r="N21" s="204">
        <f>+'見積書 '!N21:O21</f>
        <v>500</v>
      </c>
      <c r="O21" s="205"/>
      <c r="P21" s="206">
        <f>+'見積書 '!P21:Q21</f>
        <v>0</v>
      </c>
      <c r="Q21" s="204"/>
      <c r="R21" s="85">
        <f>+'見積書 '!R21:V21</f>
        <v>0</v>
      </c>
      <c r="S21" s="85"/>
      <c r="T21" s="85"/>
      <c r="U21" s="85"/>
      <c r="V21" s="85"/>
      <c r="W21" s="86">
        <f>+'見積書 '!W21:X21</f>
        <v>0</v>
      </c>
      <c r="X21" s="87"/>
      <c r="Y21" s="207">
        <f>+'見積書 '!Y21:Z21</f>
        <v>2</v>
      </c>
      <c r="Z21" s="204"/>
      <c r="AA21" s="85">
        <f>+'見積書 '!AA21:AE21</f>
        <v>1000</v>
      </c>
      <c r="AB21" s="85"/>
      <c r="AC21" s="85"/>
      <c r="AD21" s="85"/>
      <c r="AE21" s="85"/>
      <c r="AF21" s="86">
        <f>+'見積書 '!AF21:AG21</f>
        <v>0</v>
      </c>
      <c r="AG21" s="87"/>
    </row>
    <row r="22" spans="1:33" s="1" customFormat="1" ht="25.5" customHeight="1">
      <c r="A22" s="202" t="str">
        <f>+'見積書 '!A22:H22</f>
        <v>春巻き</v>
      </c>
      <c r="B22" s="203"/>
      <c r="C22" s="203"/>
      <c r="D22" s="203"/>
      <c r="E22" s="203"/>
      <c r="F22" s="203"/>
      <c r="G22" s="203"/>
      <c r="H22" s="203"/>
      <c r="I22" s="203" t="str">
        <f>+'見積書 '!I22:K22</f>
        <v>○</v>
      </c>
      <c r="J22" s="203"/>
      <c r="K22" s="203"/>
      <c r="L22" s="101">
        <f>+'見積書 '!L22:M22</f>
        <v>0</v>
      </c>
      <c r="M22" s="101"/>
      <c r="N22" s="204">
        <f>+'見積書 '!N22:O22</f>
        <v>300</v>
      </c>
      <c r="O22" s="205"/>
      <c r="P22" s="206">
        <f>+'見積書 '!P22:Q22</f>
        <v>4</v>
      </c>
      <c r="Q22" s="204"/>
      <c r="R22" s="85">
        <f>+'見積書 '!R22:V22</f>
        <v>1200</v>
      </c>
      <c r="S22" s="85"/>
      <c r="T22" s="85"/>
      <c r="U22" s="85"/>
      <c r="V22" s="85"/>
      <c r="W22" s="86">
        <f>+'見積書 '!W22:X22</f>
        <v>0</v>
      </c>
      <c r="X22" s="87"/>
      <c r="Y22" s="207">
        <f>+'見積書 '!Y22:Z22</f>
        <v>0</v>
      </c>
      <c r="Z22" s="204"/>
      <c r="AA22" s="85">
        <f>+'見積書 '!AA22:AE22</f>
        <v>0</v>
      </c>
      <c r="AB22" s="85"/>
      <c r="AC22" s="85"/>
      <c r="AD22" s="85"/>
      <c r="AE22" s="85"/>
      <c r="AF22" s="86">
        <f>+'見積書 '!AF22:AG22</f>
        <v>0</v>
      </c>
      <c r="AG22" s="87"/>
    </row>
    <row r="23" spans="1:33" s="1" customFormat="1" ht="25.5" customHeight="1">
      <c r="A23" s="202" t="str">
        <f>+'見積書 '!A23:H23</f>
        <v>割り箸</v>
      </c>
      <c r="B23" s="203"/>
      <c r="C23" s="203"/>
      <c r="D23" s="203"/>
      <c r="E23" s="203"/>
      <c r="F23" s="203"/>
      <c r="G23" s="203"/>
      <c r="H23" s="203"/>
      <c r="I23" s="203">
        <f>+'見積書 '!I23:K23</f>
        <v>0</v>
      </c>
      <c r="J23" s="203"/>
      <c r="K23" s="203"/>
      <c r="L23" s="101">
        <f>+'見積書 '!L23:M23</f>
        <v>0</v>
      </c>
      <c r="M23" s="101"/>
      <c r="N23" s="204">
        <f>+'見積書 '!N23:O23</f>
        <v>1200</v>
      </c>
      <c r="O23" s="205"/>
      <c r="P23" s="206">
        <f>+'見積書 '!P23:Q23</f>
        <v>8</v>
      </c>
      <c r="Q23" s="204"/>
      <c r="R23" s="85">
        <f>+'見積書 '!R23:V23</f>
        <v>9600</v>
      </c>
      <c r="S23" s="85"/>
      <c r="T23" s="85"/>
      <c r="U23" s="85"/>
      <c r="V23" s="85"/>
      <c r="W23" s="86">
        <f>+'見積書 '!W23:X23</f>
        <v>0</v>
      </c>
      <c r="X23" s="87"/>
      <c r="Y23" s="207">
        <f>+'見積書 '!Y23:Z23</f>
        <v>4</v>
      </c>
      <c r="Z23" s="204"/>
      <c r="AA23" s="85">
        <f>+'見積書 '!AA23:AE23</f>
        <v>4800</v>
      </c>
      <c r="AB23" s="85"/>
      <c r="AC23" s="85"/>
      <c r="AD23" s="85"/>
      <c r="AE23" s="85"/>
      <c r="AF23" s="86">
        <f>+'見積書 '!AF23:AG23</f>
        <v>0</v>
      </c>
      <c r="AG23" s="87"/>
    </row>
    <row r="24" spans="1:33" s="1" customFormat="1" ht="25.5" customHeight="1">
      <c r="A24" s="202" t="str">
        <f>+'見積書 '!A24:H24</f>
        <v>洗剤</v>
      </c>
      <c r="B24" s="203"/>
      <c r="C24" s="203"/>
      <c r="D24" s="203"/>
      <c r="E24" s="203"/>
      <c r="F24" s="203"/>
      <c r="G24" s="203"/>
      <c r="H24" s="203"/>
      <c r="I24" s="203">
        <f>+'見積書 '!I24:K24</f>
        <v>0</v>
      </c>
      <c r="J24" s="203"/>
      <c r="K24" s="203"/>
      <c r="L24" s="101">
        <f>+'見積書 '!L24:M24</f>
        <v>0</v>
      </c>
      <c r="M24" s="101"/>
      <c r="N24" s="204">
        <f>+'見積書 '!N24:O24</f>
        <v>500</v>
      </c>
      <c r="O24" s="205"/>
      <c r="P24" s="206">
        <f>+'見積書 '!P24:Q24</f>
        <v>5</v>
      </c>
      <c r="Q24" s="204"/>
      <c r="R24" s="85">
        <f>+'見積書 '!R24:V24</f>
        <v>2500</v>
      </c>
      <c r="S24" s="85"/>
      <c r="T24" s="85"/>
      <c r="U24" s="85"/>
      <c r="V24" s="85"/>
      <c r="W24" s="86">
        <f>+'見積書 '!W24:X24</f>
        <v>0</v>
      </c>
      <c r="X24" s="87"/>
      <c r="Y24" s="207">
        <f>+'見積書 '!Y24:Z24</f>
        <v>4</v>
      </c>
      <c r="Z24" s="204"/>
      <c r="AA24" s="85">
        <f>+'見積書 '!AA24:AE24</f>
        <v>2000</v>
      </c>
      <c r="AB24" s="85"/>
      <c r="AC24" s="85"/>
      <c r="AD24" s="85"/>
      <c r="AE24" s="85"/>
      <c r="AF24" s="86">
        <f>+'見積書 '!AF24:AG24</f>
        <v>0</v>
      </c>
      <c r="AG24" s="87"/>
    </row>
    <row r="25" spans="1:33" s="1" customFormat="1" ht="25.5" customHeight="1">
      <c r="A25" s="202">
        <f>+'見積書 '!A25:H25</f>
        <v>0</v>
      </c>
      <c r="B25" s="203"/>
      <c r="C25" s="203"/>
      <c r="D25" s="203"/>
      <c r="E25" s="203"/>
      <c r="F25" s="203"/>
      <c r="G25" s="203"/>
      <c r="H25" s="203"/>
      <c r="I25" s="203">
        <f>+'見積書 '!I25:K25</f>
        <v>0</v>
      </c>
      <c r="J25" s="203"/>
      <c r="K25" s="203"/>
      <c r="L25" s="101">
        <f>+'見積書 '!L25:M25</f>
        <v>0</v>
      </c>
      <c r="M25" s="101"/>
      <c r="N25" s="204">
        <f>+'見積書 '!N25:O25</f>
        <v>0</v>
      </c>
      <c r="O25" s="205"/>
      <c r="P25" s="206">
        <f>+'見積書 '!P25:Q25</f>
        <v>0</v>
      </c>
      <c r="Q25" s="204"/>
      <c r="R25" s="85">
        <f>+'見積書 '!R25:V25</f>
        <v>0</v>
      </c>
      <c r="S25" s="85"/>
      <c r="T25" s="85"/>
      <c r="U25" s="85"/>
      <c r="V25" s="85"/>
      <c r="W25" s="86">
        <f>+'見積書 '!W25:X25</f>
        <v>0</v>
      </c>
      <c r="X25" s="87"/>
      <c r="Y25" s="207">
        <f>+'見積書 '!Y25:Z25</f>
        <v>0</v>
      </c>
      <c r="Z25" s="204"/>
      <c r="AA25" s="85">
        <f>+'見積書 '!AA25:AE25</f>
        <v>0</v>
      </c>
      <c r="AB25" s="85"/>
      <c r="AC25" s="85"/>
      <c r="AD25" s="85"/>
      <c r="AE25" s="85"/>
      <c r="AF25" s="86">
        <f>+'見積書 '!AF25:AG25</f>
        <v>0</v>
      </c>
      <c r="AG25" s="87"/>
    </row>
    <row r="26" spans="1:33" s="1" customFormat="1" ht="25.5" customHeight="1">
      <c r="A26" s="202">
        <f>+'見積書 '!A26:H26</f>
        <v>0</v>
      </c>
      <c r="B26" s="203"/>
      <c r="C26" s="203"/>
      <c r="D26" s="203"/>
      <c r="E26" s="203"/>
      <c r="F26" s="203"/>
      <c r="G26" s="203"/>
      <c r="H26" s="203"/>
      <c r="I26" s="203">
        <f>+'見積書 '!I26:K26</f>
        <v>0</v>
      </c>
      <c r="J26" s="203"/>
      <c r="K26" s="203"/>
      <c r="L26" s="101">
        <f>+'見積書 '!L26:M26</f>
        <v>0</v>
      </c>
      <c r="M26" s="101"/>
      <c r="N26" s="204">
        <f>+'見積書 '!N26:O26</f>
        <v>0</v>
      </c>
      <c r="O26" s="205"/>
      <c r="P26" s="206">
        <f>+'見積書 '!P26:Q26</f>
        <v>0</v>
      </c>
      <c r="Q26" s="204"/>
      <c r="R26" s="85">
        <f>+'見積書 '!R26:V26</f>
        <v>0</v>
      </c>
      <c r="S26" s="85"/>
      <c r="T26" s="85"/>
      <c r="U26" s="85"/>
      <c r="V26" s="85"/>
      <c r="W26" s="86">
        <f>+'見積書 '!W26:X26</f>
        <v>0</v>
      </c>
      <c r="X26" s="87"/>
      <c r="Y26" s="207">
        <f>+'見積書 '!Y26:Z26</f>
        <v>0</v>
      </c>
      <c r="Z26" s="204"/>
      <c r="AA26" s="85">
        <f>+'見積書 '!AA26:AE26</f>
        <v>0</v>
      </c>
      <c r="AB26" s="85"/>
      <c r="AC26" s="85"/>
      <c r="AD26" s="85"/>
      <c r="AE26" s="85"/>
      <c r="AF26" s="86">
        <f>+'見積書 '!AF26:AG26</f>
        <v>0</v>
      </c>
      <c r="AG26" s="87"/>
    </row>
    <row r="27" spans="1:33" s="1" customFormat="1" ht="25.5" customHeight="1">
      <c r="A27" s="202">
        <f>+'見積書 '!A27:H27</f>
        <v>0</v>
      </c>
      <c r="B27" s="203"/>
      <c r="C27" s="203"/>
      <c r="D27" s="203"/>
      <c r="E27" s="203"/>
      <c r="F27" s="203"/>
      <c r="G27" s="203"/>
      <c r="H27" s="203"/>
      <c r="I27" s="203">
        <f>+'見積書 '!I27:K27</f>
        <v>0</v>
      </c>
      <c r="J27" s="203"/>
      <c r="K27" s="203"/>
      <c r="L27" s="101">
        <f>+'見積書 '!L27:M27</f>
        <v>0</v>
      </c>
      <c r="M27" s="101"/>
      <c r="N27" s="204">
        <f>+'見積書 '!N27:O27</f>
        <v>0</v>
      </c>
      <c r="O27" s="205"/>
      <c r="P27" s="206">
        <f>+'見積書 '!P27:Q27</f>
        <v>0</v>
      </c>
      <c r="Q27" s="204"/>
      <c r="R27" s="85">
        <f>+'見積書 '!R27:V27</f>
        <v>0</v>
      </c>
      <c r="S27" s="85"/>
      <c r="T27" s="85"/>
      <c r="U27" s="85"/>
      <c r="V27" s="85"/>
      <c r="W27" s="86">
        <f>+'見積書 '!W27:X27</f>
        <v>0</v>
      </c>
      <c r="X27" s="87"/>
      <c r="Y27" s="207">
        <f>+'見積書 '!Y27:Z27</f>
        <v>0</v>
      </c>
      <c r="Z27" s="204"/>
      <c r="AA27" s="85">
        <f>+'見積書 '!AA27:AE27</f>
        <v>0</v>
      </c>
      <c r="AB27" s="85"/>
      <c r="AC27" s="85"/>
      <c r="AD27" s="85"/>
      <c r="AE27" s="85"/>
      <c r="AF27" s="86">
        <f>+'見積書 '!AF27:AG27</f>
        <v>0</v>
      </c>
      <c r="AG27" s="87"/>
    </row>
    <row r="28" spans="1:33" s="1" customFormat="1" ht="25.5" customHeight="1">
      <c r="A28" s="202">
        <f>+'見積書 '!A28:H28</f>
        <v>0</v>
      </c>
      <c r="B28" s="203"/>
      <c r="C28" s="203"/>
      <c r="D28" s="203"/>
      <c r="E28" s="203"/>
      <c r="F28" s="203"/>
      <c r="G28" s="203"/>
      <c r="H28" s="203"/>
      <c r="I28" s="203">
        <f>+'見積書 '!I28:K28</f>
        <v>0</v>
      </c>
      <c r="J28" s="203"/>
      <c r="K28" s="203"/>
      <c r="L28" s="101">
        <f>+'見積書 '!L28:M28</f>
        <v>0</v>
      </c>
      <c r="M28" s="101"/>
      <c r="N28" s="204">
        <f>+'見積書 '!N28:O28</f>
        <v>0</v>
      </c>
      <c r="O28" s="205"/>
      <c r="P28" s="206">
        <f>+'見積書 '!P28:Q28</f>
        <v>0</v>
      </c>
      <c r="Q28" s="204"/>
      <c r="R28" s="85">
        <f>+'見積書 '!R28:V28</f>
        <v>0</v>
      </c>
      <c r="S28" s="85"/>
      <c r="T28" s="85"/>
      <c r="U28" s="85"/>
      <c r="V28" s="85"/>
      <c r="W28" s="86">
        <f>+'見積書 '!W28:X28</f>
        <v>0</v>
      </c>
      <c r="X28" s="87"/>
      <c r="Y28" s="207">
        <f>+'見積書 '!Y28:Z28</f>
        <v>0</v>
      </c>
      <c r="Z28" s="204"/>
      <c r="AA28" s="85">
        <f>+'見積書 '!AA28:AE28</f>
        <v>0</v>
      </c>
      <c r="AB28" s="85"/>
      <c r="AC28" s="85"/>
      <c r="AD28" s="85"/>
      <c r="AE28" s="85"/>
      <c r="AF28" s="86">
        <f>+'見積書 '!AF28:AG28</f>
        <v>0</v>
      </c>
      <c r="AG28" s="87"/>
    </row>
    <row r="29" spans="1:33" s="1" customFormat="1" ht="25.5" customHeight="1">
      <c r="A29" s="202">
        <f>+'見積書 '!A29:H29</f>
        <v>0</v>
      </c>
      <c r="B29" s="203"/>
      <c r="C29" s="203"/>
      <c r="D29" s="203"/>
      <c r="E29" s="203"/>
      <c r="F29" s="203"/>
      <c r="G29" s="203"/>
      <c r="H29" s="203"/>
      <c r="I29" s="203">
        <f>+'見積書 '!I29:K29</f>
        <v>0</v>
      </c>
      <c r="J29" s="203"/>
      <c r="K29" s="203"/>
      <c r="L29" s="101">
        <f>+'見積書 '!L29:M29</f>
        <v>0</v>
      </c>
      <c r="M29" s="101"/>
      <c r="N29" s="204">
        <f>+'見積書 '!N29:O29</f>
        <v>0</v>
      </c>
      <c r="O29" s="205"/>
      <c r="P29" s="206">
        <f>+'見積書 '!P29:Q29</f>
        <v>0</v>
      </c>
      <c r="Q29" s="204"/>
      <c r="R29" s="85">
        <f>+'見積書 '!R29:V29</f>
        <v>0</v>
      </c>
      <c r="S29" s="85"/>
      <c r="T29" s="85"/>
      <c r="U29" s="85"/>
      <c r="V29" s="85"/>
      <c r="W29" s="86">
        <f>+'見積書 '!W29:X29</f>
        <v>0</v>
      </c>
      <c r="X29" s="87"/>
      <c r="Y29" s="207">
        <f>+'見積書 '!Y29:Z29</f>
        <v>0</v>
      </c>
      <c r="Z29" s="204"/>
      <c r="AA29" s="85">
        <f>+'見積書 '!AA29:AE29</f>
        <v>0</v>
      </c>
      <c r="AB29" s="85"/>
      <c r="AC29" s="85"/>
      <c r="AD29" s="85"/>
      <c r="AE29" s="85"/>
      <c r="AF29" s="86">
        <f>+'見積書 '!AF29:AG29</f>
        <v>0</v>
      </c>
      <c r="AG29" s="87"/>
    </row>
    <row r="30" spans="1:33" s="1" customFormat="1" ht="2.25" customHeight="1">
      <c r="A30" s="202">
        <f>+'見積書 '!A30:H30</f>
        <v>0</v>
      </c>
      <c r="B30" s="203"/>
      <c r="C30" s="203"/>
      <c r="D30" s="203"/>
      <c r="E30" s="203"/>
      <c r="F30" s="203"/>
      <c r="G30" s="203"/>
      <c r="H30" s="203"/>
      <c r="I30" s="142"/>
      <c r="J30" s="142"/>
      <c r="K30" s="142"/>
      <c r="L30" s="143"/>
      <c r="M30" s="143"/>
      <c r="N30" s="144"/>
      <c r="O30" s="145"/>
      <c r="P30" s="146"/>
      <c r="Q30" s="146"/>
      <c r="R30" s="125"/>
      <c r="S30" s="125"/>
      <c r="T30" s="125"/>
      <c r="U30" s="125"/>
      <c r="V30" s="125"/>
      <c r="W30" s="126"/>
      <c r="X30" s="127"/>
      <c r="Y30" s="147"/>
      <c r="Z30" s="146"/>
      <c r="AA30" s="125"/>
      <c r="AB30" s="125"/>
      <c r="AC30" s="125"/>
      <c r="AD30" s="125"/>
      <c r="AE30" s="125"/>
      <c r="AF30" s="126"/>
      <c r="AG30" s="127"/>
    </row>
    <row r="31" spans="1:33" s="1" customFormat="1" ht="18" customHeight="1">
      <c r="A31" s="175" t="s">
        <v>54</v>
      </c>
      <c r="B31" s="176"/>
      <c r="C31" s="176"/>
      <c r="D31" s="176"/>
      <c r="E31" s="176"/>
      <c r="F31" s="176"/>
      <c r="G31" s="176"/>
      <c r="H31" s="176"/>
      <c r="I31" s="175" t="s">
        <v>44</v>
      </c>
      <c r="J31" s="176"/>
      <c r="K31" s="176"/>
      <c r="L31" s="176"/>
      <c r="M31" s="176"/>
      <c r="N31" s="176"/>
      <c r="O31" s="182"/>
      <c r="P31" s="145" t="s">
        <v>42</v>
      </c>
      <c r="Q31" s="183"/>
      <c r="R31" s="183"/>
      <c r="S31" s="183"/>
      <c r="T31" s="183"/>
      <c r="U31" s="183"/>
      <c r="V31" s="183"/>
      <c r="W31" s="183"/>
      <c r="X31" s="184"/>
      <c r="Y31" s="183" t="s">
        <v>43</v>
      </c>
      <c r="Z31" s="183"/>
      <c r="AA31" s="183"/>
      <c r="AB31" s="183"/>
      <c r="AC31" s="183"/>
      <c r="AD31" s="183"/>
      <c r="AE31" s="183"/>
      <c r="AF31" s="183"/>
      <c r="AG31" s="184"/>
    </row>
    <row r="32" spans="1:33" s="1" customFormat="1" ht="18" customHeight="1">
      <c r="A32" s="136" t="s">
        <v>47</v>
      </c>
      <c r="B32" s="137"/>
      <c r="C32" s="137"/>
      <c r="D32" s="137"/>
      <c r="E32" s="137"/>
      <c r="F32" s="137"/>
      <c r="G32" s="137"/>
      <c r="H32" s="138"/>
      <c r="I32" s="219">
        <f>+'見積書 '!I32:O32</f>
        <v>18900</v>
      </c>
      <c r="J32" s="220"/>
      <c r="K32" s="220"/>
      <c r="L32" s="220"/>
      <c r="M32" s="220"/>
      <c r="N32" s="220"/>
      <c r="O32" s="221"/>
      <c r="P32" s="222">
        <f>+'見積書 '!P32:V32</f>
        <v>12100</v>
      </c>
      <c r="Q32" s="223"/>
      <c r="R32" s="223"/>
      <c r="S32" s="223"/>
      <c r="T32" s="223"/>
      <c r="U32" s="223"/>
      <c r="V32" s="223"/>
      <c r="W32" s="42"/>
      <c r="X32" s="43"/>
      <c r="Y32" s="224">
        <f>+'見積書 '!Y32:AE32</f>
        <v>6800</v>
      </c>
      <c r="Z32" s="223"/>
      <c r="AA32" s="223"/>
      <c r="AB32" s="223"/>
      <c r="AC32" s="223"/>
      <c r="AD32" s="223"/>
      <c r="AE32" s="223"/>
      <c r="AF32" s="14"/>
      <c r="AG32" s="15"/>
    </row>
    <row r="33" spans="1:33" s="1" customFormat="1" ht="18" customHeight="1">
      <c r="A33" s="148" t="s">
        <v>48</v>
      </c>
      <c r="B33" s="149"/>
      <c r="C33" s="149"/>
      <c r="D33" s="149"/>
      <c r="E33" s="149"/>
      <c r="F33" s="149"/>
      <c r="G33" s="149"/>
      <c r="H33" s="150"/>
      <c r="I33" s="225">
        <f>+'見積書 '!I33:O33</f>
        <v>3500</v>
      </c>
      <c r="J33" s="226"/>
      <c r="K33" s="226"/>
      <c r="L33" s="226"/>
      <c r="M33" s="226"/>
      <c r="N33" s="226"/>
      <c r="O33" s="227"/>
      <c r="P33" s="228">
        <f>+'見積書 '!P33:V33</f>
        <v>1700</v>
      </c>
      <c r="Q33" s="229"/>
      <c r="R33" s="229"/>
      <c r="S33" s="229"/>
      <c r="T33" s="229"/>
      <c r="U33" s="229"/>
      <c r="V33" s="229"/>
      <c r="W33" s="26"/>
      <c r="X33" s="27"/>
      <c r="Y33" s="230">
        <f>+'見積書 '!Y33:AE33</f>
        <v>1800</v>
      </c>
      <c r="Z33" s="229"/>
      <c r="AA33" s="229"/>
      <c r="AB33" s="229"/>
      <c r="AC33" s="229"/>
      <c r="AD33" s="229"/>
      <c r="AE33" s="229"/>
      <c r="AF33" s="16"/>
      <c r="AG33" s="17"/>
    </row>
    <row r="34" spans="1:33" s="1" customFormat="1" ht="27" customHeight="1">
      <c r="A34" s="151" t="s">
        <v>49</v>
      </c>
      <c r="B34" s="152"/>
      <c r="C34" s="152"/>
      <c r="D34" s="152"/>
      <c r="E34" s="152"/>
      <c r="F34" s="152"/>
      <c r="G34" s="152"/>
      <c r="H34" s="153"/>
      <c r="I34" s="237">
        <f>+'見積書 '!I34:O34</f>
        <v>22400</v>
      </c>
      <c r="J34" s="238"/>
      <c r="K34" s="238"/>
      <c r="L34" s="238"/>
      <c r="M34" s="238"/>
      <c r="N34" s="238"/>
      <c r="O34" s="239"/>
      <c r="P34" s="128">
        <f>+'見積書 '!P34:V34</f>
        <v>13800</v>
      </c>
      <c r="Q34" s="129"/>
      <c r="R34" s="129"/>
      <c r="S34" s="129"/>
      <c r="T34" s="129"/>
      <c r="U34" s="129"/>
      <c r="V34" s="129"/>
      <c r="W34" s="34"/>
      <c r="X34" s="35"/>
      <c r="Y34" s="130">
        <f>+'見積書 '!Y34:AE34</f>
        <v>8600</v>
      </c>
      <c r="Z34" s="129"/>
      <c r="AA34" s="129"/>
      <c r="AB34" s="129"/>
      <c r="AC34" s="129"/>
      <c r="AD34" s="129"/>
      <c r="AE34" s="129"/>
      <c r="AF34" s="36"/>
      <c r="AG34" s="37"/>
    </row>
    <row r="35" spans="1:33" s="1" customFormat="1" ht="18" customHeight="1">
      <c r="A35" s="163" t="s">
        <v>45</v>
      </c>
      <c r="B35" s="164"/>
      <c r="C35" s="164"/>
      <c r="D35" s="164"/>
      <c r="E35" s="164"/>
      <c r="F35" s="164"/>
      <c r="G35" s="164"/>
      <c r="H35" s="165"/>
      <c r="I35" s="237">
        <f>+'見積書 '!I35:O35</f>
        <v>1890</v>
      </c>
      <c r="J35" s="238"/>
      <c r="K35" s="238"/>
      <c r="L35" s="238"/>
      <c r="M35" s="238"/>
      <c r="N35" s="238"/>
      <c r="O35" s="239"/>
      <c r="P35" s="128">
        <f>+'見積書 '!P35:V35</f>
        <v>1210</v>
      </c>
      <c r="Q35" s="129"/>
      <c r="R35" s="129"/>
      <c r="S35" s="129"/>
      <c r="T35" s="129"/>
      <c r="U35" s="129"/>
      <c r="V35" s="129"/>
      <c r="W35" s="28"/>
      <c r="X35" s="29"/>
      <c r="Y35" s="130">
        <f>+'見積書 '!Y35:AE35</f>
        <v>680</v>
      </c>
      <c r="Z35" s="129"/>
      <c r="AA35" s="129"/>
      <c r="AB35" s="129"/>
      <c r="AC35" s="129"/>
      <c r="AD35" s="129"/>
      <c r="AE35" s="129"/>
      <c r="AF35" s="18"/>
      <c r="AG35" s="19"/>
    </row>
    <row r="36" spans="1:33" s="1" customFormat="1" ht="18" customHeight="1">
      <c r="A36" s="148" t="s">
        <v>46</v>
      </c>
      <c r="B36" s="149"/>
      <c r="C36" s="149"/>
      <c r="D36" s="149"/>
      <c r="E36" s="149"/>
      <c r="F36" s="149"/>
      <c r="G36" s="149"/>
      <c r="H36" s="150"/>
      <c r="I36" s="231">
        <f>+'見積書 '!I36:O36</f>
        <v>280</v>
      </c>
      <c r="J36" s="232"/>
      <c r="K36" s="232"/>
      <c r="L36" s="232"/>
      <c r="M36" s="232"/>
      <c r="N36" s="232"/>
      <c r="O36" s="233"/>
      <c r="P36" s="234">
        <f>+'見積書 '!P36:V36</f>
        <v>136</v>
      </c>
      <c r="Q36" s="235"/>
      <c r="R36" s="235"/>
      <c r="S36" s="235"/>
      <c r="T36" s="235"/>
      <c r="U36" s="235"/>
      <c r="V36" s="235"/>
      <c r="W36" s="44"/>
      <c r="X36" s="45"/>
      <c r="Y36" s="236">
        <f>+'見積書 '!Y36:AE36</f>
        <v>144</v>
      </c>
      <c r="Z36" s="235"/>
      <c r="AA36" s="235"/>
      <c r="AB36" s="235"/>
      <c r="AC36" s="235"/>
      <c r="AD36" s="235"/>
      <c r="AE36" s="235"/>
      <c r="AF36" s="16"/>
      <c r="AG36" s="17"/>
    </row>
    <row r="37" spans="1:33" s="1" customFormat="1" ht="26.25" customHeight="1">
      <c r="A37" s="151" t="s">
        <v>50</v>
      </c>
      <c r="B37" s="152"/>
      <c r="C37" s="152"/>
      <c r="D37" s="152"/>
      <c r="E37" s="152"/>
      <c r="F37" s="152"/>
      <c r="G37" s="152"/>
      <c r="H37" s="153"/>
      <c r="I37" s="237">
        <f>+'見積書 '!I37:O37</f>
        <v>2170</v>
      </c>
      <c r="J37" s="238"/>
      <c r="K37" s="238"/>
      <c r="L37" s="238"/>
      <c r="M37" s="238"/>
      <c r="N37" s="238"/>
      <c r="O37" s="239"/>
      <c r="P37" s="128">
        <f>+'見積書 '!P37:V37</f>
        <v>1346</v>
      </c>
      <c r="Q37" s="129"/>
      <c r="R37" s="129"/>
      <c r="S37" s="129"/>
      <c r="T37" s="129"/>
      <c r="U37" s="129"/>
      <c r="V37" s="129"/>
      <c r="W37" s="34"/>
      <c r="X37" s="35"/>
      <c r="Y37" s="130">
        <f>+'見積書 '!Y37:AE37</f>
        <v>824</v>
      </c>
      <c r="Z37" s="129"/>
      <c r="AA37" s="129"/>
      <c r="AB37" s="129"/>
      <c r="AC37" s="129"/>
      <c r="AD37" s="129"/>
      <c r="AE37" s="129"/>
      <c r="AF37" s="36"/>
      <c r="AG37" s="37"/>
    </row>
    <row r="38" spans="1:33" s="1" customFormat="1" ht="17.25">
      <c r="A38" s="163" t="s">
        <v>51</v>
      </c>
      <c r="B38" s="164"/>
      <c r="C38" s="164"/>
      <c r="D38" s="164"/>
      <c r="E38" s="164"/>
      <c r="F38" s="164"/>
      <c r="G38" s="164"/>
      <c r="H38" s="165"/>
      <c r="I38" s="237">
        <f>+'見積書 '!I38:O38</f>
        <v>20790</v>
      </c>
      <c r="J38" s="238"/>
      <c r="K38" s="238"/>
      <c r="L38" s="238"/>
      <c r="M38" s="238"/>
      <c r="N38" s="238"/>
      <c r="O38" s="239"/>
      <c r="P38" s="128">
        <f>+'見積書 '!P38:V38</f>
        <v>13310</v>
      </c>
      <c r="Q38" s="129"/>
      <c r="R38" s="129"/>
      <c r="S38" s="129"/>
      <c r="T38" s="129"/>
      <c r="U38" s="129"/>
      <c r="V38" s="129"/>
      <c r="W38" s="48"/>
      <c r="X38" s="49"/>
      <c r="Y38" s="130">
        <f>+'見積書 '!Y38:AE38</f>
        <v>7480</v>
      </c>
      <c r="Z38" s="129"/>
      <c r="AA38" s="129"/>
      <c r="AB38" s="129"/>
      <c r="AC38" s="129"/>
      <c r="AD38" s="129"/>
      <c r="AE38" s="129"/>
      <c r="AF38" s="20"/>
      <c r="AG38" s="21"/>
    </row>
    <row r="39" spans="1:33" s="1" customFormat="1" ht="17.25">
      <c r="A39" s="148" t="s">
        <v>52</v>
      </c>
      <c r="B39" s="149"/>
      <c r="C39" s="149"/>
      <c r="D39" s="149"/>
      <c r="E39" s="149"/>
      <c r="F39" s="149"/>
      <c r="G39" s="149"/>
      <c r="H39" s="150"/>
      <c r="I39" s="231">
        <f>+'見積書 '!I39:O39</f>
        <v>3780</v>
      </c>
      <c r="J39" s="232"/>
      <c r="K39" s="232"/>
      <c r="L39" s="232"/>
      <c r="M39" s="232"/>
      <c r="N39" s="232"/>
      <c r="O39" s="233"/>
      <c r="P39" s="234">
        <f>+'見積書 '!P39:V39</f>
        <v>1836</v>
      </c>
      <c r="Q39" s="235"/>
      <c r="R39" s="235"/>
      <c r="S39" s="235"/>
      <c r="T39" s="235"/>
      <c r="U39" s="235"/>
      <c r="V39" s="235"/>
      <c r="W39" s="46"/>
      <c r="X39" s="47"/>
      <c r="Y39" s="236">
        <f>+'見積書 '!Y39:AE39</f>
        <v>1944</v>
      </c>
      <c r="Z39" s="235"/>
      <c r="AA39" s="235"/>
      <c r="AB39" s="235"/>
      <c r="AC39" s="235"/>
      <c r="AD39" s="235"/>
      <c r="AE39" s="235"/>
      <c r="AF39" s="22"/>
      <c r="AG39" s="23"/>
    </row>
    <row r="40" spans="1:33" s="1" customFormat="1" ht="29.25" customHeight="1">
      <c r="A40" s="151" t="s">
        <v>53</v>
      </c>
      <c r="B40" s="152"/>
      <c r="C40" s="152"/>
      <c r="D40" s="152"/>
      <c r="E40" s="152"/>
      <c r="F40" s="152"/>
      <c r="G40" s="152"/>
      <c r="H40" s="153"/>
      <c r="I40" s="240">
        <f>+'見積書 '!I40:O40</f>
        <v>24570</v>
      </c>
      <c r="J40" s="241"/>
      <c r="K40" s="241"/>
      <c r="L40" s="241"/>
      <c r="M40" s="241"/>
      <c r="N40" s="241"/>
      <c r="O40" s="242"/>
      <c r="P40" s="243">
        <f>+'見積書 '!P40:V40</f>
        <v>15146</v>
      </c>
      <c r="Q40" s="244"/>
      <c r="R40" s="244"/>
      <c r="S40" s="244"/>
      <c r="T40" s="244"/>
      <c r="U40" s="244"/>
      <c r="V40" s="244"/>
      <c r="W40" s="38"/>
      <c r="X40" s="39"/>
      <c r="Y40" s="245">
        <f>+'見積書 '!Y40:AE40</f>
        <v>9424</v>
      </c>
      <c r="Z40" s="244"/>
      <c r="AA40" s="244"/>
      <c r="AB40" s="244"/>
      <c r="AC40" s="244"/>
      <c r="AD40" s="244"/>
      <c r="AE40" s="244"/>
      <c r="AF40" s="40"/>
      <c r="AG40" s="41"/>
    </row>
    <row r="41" spans="1:33" s="1" customFormat="1" ht="15" customHeight="1"/>
    <row r="42" spans="1:33" s="1" customFormat="1"/>
    <row r="43" spans="1:33" s="1" customFormat="1"/>
    <row r="44" spans="1:33" s="1" customFormat="1" ht="18" customHeight="1"/>
    <row r="45" spans="1:33" s="1" customFormat="1" ht="18" customHeight="1"/>
    <row r="46" spans="1:33" s="1" customFormat="1" ht="18" customHeight="1"/>
    <row r="47" spans="1:33" s="1" customFormat="1" ht="18" customHeight="1"/>
    <row r="48" spans="1:33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</sheetData>
  <mergeCells count="192">
    <mergeCell ref="A40:H40"/>
    <mergeCell ref="I40:O40"/>
    <mergeCell ref="P40:V40"/>
    <mergeCell ref="Y40:AE40"/>
    <mergeCell ref="A38:H38"/>
    <mergeCell ref="I38:O38"/>
    <mergeCell ref="P38:V38"/>
    <mergeCell ref="Y38:AE38"/>
    <mergeCell ref="A39:H39"/>
    <mergeCell ref="I39:O39"/>
    <mergeCell ref="P39:V39"/>
    <mergeCell ref="Y39:AE39"/>
    <mergeCell ref="A36:H36"/>
    <mergeCell ref="I36:O36"/>
    <mergeCell ref="P36:V36"/>
    <mergeCell ref="Y36:AE36"/>
    <mergeCell ref="A37:H37"/>
    <mergeCell ref="I37:O37"/>
    <mergeCell ref="P37:V37"/>
    <mergeCell ref="Y37:AE37"/>
    <mergeCell ref="A34:H34"/>
    <mergeCell ref="I34:O34"/>
    <mergeCell ref="P34:V34"/>
    <mergeCell ref="Y34:AE34"/>
    <mergeCell ref="A35:H35"/>
    <mergeCell ref="I35:O35"/>
    <mergeCell ref="P35:V35"/>
    <mergeCell ref="Y35:AE35"/>
    <mergeCell ref="A32:H32"/>
    <mergeCell ref="I32:O32"/>
    <mergeCell ref="P32:V32"/>
    <mergeCell ref="Y32:AE32"/>
    <mergeCell ref="A33:H33"/>
    <mergeCell ref="I33:O33"/>
    <mergeCell ref="P33:V33"/>
    <mergeCell ref="Y33:AE33"/>
    <mergeCell ref="AA30:AE30"/>
    <mergeCell ref="A31:H31"/>
    <mergeCell ref="I31:O31"/>
    <mergeCell ref="P31:X31"/>
    <mergeCell ref="Y31:AG31"/>
    <mergeCell ref="AA29:AE29"/>
    <mergeCell ref="AF29:AG29"/>
    <mergeCell ref="A30:H30"/>
    <mergeCell ref="I30:K30"/>
    <mergeCell ref="L30:M30"/>
    <mergeCell ref="N30:O30"/>
    <mergeCell ref="P30:Q30"/>
    <mergeCell ref="R30:V30"/>
    <mergeCell ref="W30:X30"/>
    <mergeCell ref="Y30:Z30"/>
    <mergeCell ref="A29:H29"/>
    <mergeCell ref="I29:K29"/>
    <mergeCell ref="L29:M29"/>
    <mergeCell ref="N29:O29"/>
    <mergeCell ref="P29:Q29"/>
    <mergeCell ref="R29:V29"/>
    <mergeCell ref="W29:X29"/>
    <mergeCell ref="Y29:Z29"/>
    <mergeCell ref="AF30:AG30"/>
    <mergeCell ref="AF27:AG27"/>
    <mergeCell ref="A28:H28"/>
    <mergeCell ref="I28:K28"/>
    <mergeCell ref="L28:M28"/>
    <mergeCell ref="N28:O28"/>
    <mergeCell ref="P28:Q28"/>
    <mergeCell ref="R28:V28"/>
    <mergeCell ref="W28:X28"/>
    <mergeCell ref="Y28:Z28"/>
    <mergeCell ref="AA28:AE28"/>
    <mergeCell ref="AF28:AG28"/>
    <mergeCell ref="A27:H27"/>
    <mergeCell ref="I27:K27"/>
    <mergeCell ref="L27:M27"/>
    <mergeCell ref="N27:O27"/>
    <mergeCell ref="P27:Q27"/>
    <mergeCell ref="R27:V27"/>
    <mergeCell ref="W27:X27"/>
    <mergeCell ref="Y27:Z27"/>
    <mergeCell ref="AA27:AE27"/>
    <mergeCell ref="AF25:AG25"/>
    <mergeCell ref="A26:H26"/>
    <mergeCell ref="I26:K26"/>
    <mergeCell ref="L26:M26"/>
    <mergeCell ref="N26:O26"/>
    <mergeCell ref="P26:Q26"/>
    <mergeCell ref="R26:V26"/>
    <mergeCell ref="W26:X26"/>
    <mergeCell ref="Y26:Z26"/>
    <mergeCell ref="AA26:AE26"/>
    <mergeCell ref="AF26:AG26"/>
    <mergeCell ref="A25:H25"/>
    <mergeCell ref="I25:K25"/>
    <mergeCell ref="L25:M25"/>
    <mergeCell ref="N25:O25"/>
    <mergeCell ref="P25:Q25"/>
    <mergeCell ref="R25:V25"/>
    <mergeCell ref="W25:X25"/>
    <mergeCell ref="Y25:Z25"/>
    <mergeCell ref="AA25:AE25"/>
    <mergeCell ref="AF23:AG23"/>
    <mergeCell ref="A24:H24"/>
    <mergeCell ref="I24:K24"/>
    <mergeCell ref="L24:M24"/>
    <mergeCell ref="N24:O24"/>
    <mergeCell ref="P24:Q24"/>
    <mergeCell ref="R24:V24"/>
    <mergeCell ref="W24:X24"/>
    <mergeCell ref="Y24:Z24"/>
    <mergeCell ref="AA24:AE24"/>
    <mergeCell ref="AF24:AG24"/>
    <mergeCell ref="A23:H23"/>
    <mergeCell ref="I23:K23"/>
    <mergeCell ref="L23:M23"/>
    <mergeCell ref="N23:O23"/>
    <mergeCell ref="P23:Q23"/>
    <mergeCell ref="R23:V23"/>
    <mergeCell ref="W23:X23"/>
    <mergeCell ref="Y23:Z23"/>
    <mergeCell ref="AA23:AE23"/>
    <mergeCell ref="AF21:AG21"/>
    <mergeCell ref="A22:H22"/>
    <mergeCell ref="I22:K22"/>
    <mergeCell ref="L22:M22"/>
    <mergeCell ref="N22:O22"/>
    <mergeCell ref="P22:Q22"/>
    <mergeCell ref="R22:V22"/>
    <mergeCell ref="W22:X22"/>
    <mergeCell ref="Y22:Z22"/>
    <mergeCell ref="AA22:AE22"/>
    <mergeCell ref="AF22:AG22"/>
    <mergeCell ref="A21:H21"/>
    <mergeCell ref="I21:K21"/>
    <mergeCell ref="L21:M21"/>
    <mergeCell ref="N21:O21"/>
    <mergeCell ref="P21:Q21"/>
    <mergeCell ref="R21:V21"/>
    <mergeCell ref="W21:X21"/>
    <mergeCell ref="Y21:Z21"/>
    <mergeCell ref="AA21:AE21"/>
    <mergeCell ref="AA19:AE19"/>
    <mergeCell ref="AF19:AG19"/>
    <mergeCell ref="A20:H20"/>
    <mergeCell ref="I20:K20"/>
    <mergeCell ref="L20:M20"/>
    <mergeCell ref="N20:O20"/>
    <mergeCell ref="P20:Q20"/>
    <mergeCell ref="R20:V20"/>
    <mergeCell ref="W20:X20"/>
    <mergeCell ref="Y20:Z20"/>
    <mergeCell ref="A18:H19"/>
    <mergeCell ref="I18:K19"/>
    <mergeCell ref="L18:M19"/>
    <mergeCell ref="N18:O19"/>
    <mergeCell ref="P18:X18"/>
    <mergeCell ref="Y18:AG18"/>
    <mergeCell ref="P19:Q19"/>
    <mergeCell ref="R19:V19"/>
    <mergeCell ref="W19:X19"/>
    <mergeCell ref="Y19:Z19"/>
    <mergeCell ref="AA20:AE20"/>
    <mergeCell ref="AF20:AG20"/>
    <mergeCell ref="M12:Q12"/>
    <mergeCell ref="R12:AG12"/>
    <mergeCell ref="M13:Q13"/>
    <mergeCell ref="R13:AG13"/>
    <mergeCell ref="AB14:AG17"/>
    <mergeCell ref="H16:K16"/>
    <mergeCell ref="L16:X16"/>
    <mergeCell ref="Y16:Z16"/>
    <mergeCell ref="M9:Q9"/>
    <mergeCell ref="R9:AG9"/>
    <mergeCell ref="M10:Q10"/>
    <mergeCell ref="R10:AG10"/>
    <mergeCell ref="M11:Q11"/>
    <mergeCell ref="R11:AG11"/>
    <mergeCell ref="M6:Q6"/>
    <mergeCell ref="R6:AG6"/>
    <mergeCell ref="M7:Q7"/>
    <mergeCell ref="R7:AG7"/>
    <mergeCell ref="M8:Q8"/>
    <mergeCell ref="R8:AG8"/>
    <mergeCell ref="J1:X1"/>
    <mergeCell ref="AB1:AG1"/>
    <mergeCell ref="A2:M3"/>
    <mergeCell ref="AB2:AG2"/>
    <mergeCell ref="Y3:AG3"/>
    <mergeCell ref="M5:Q5"/>
    <mergeCell ref="R5:S5"/>
    <mergeCell ref="T5:U5"/>
    <mergeCell ref="V5:W5"/>
    <mergeCell ref="X5:Y5"/>
  </mergeCells>
  <phoneticPr fontId="12"/>
  <printOptions horizontalCentered="1"/>
  <pageMargins left="0.51180555555555596" right="0.51180555555555596" top="0.59027777777777801" bottom="0.5902777777777780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43DC-2303-4159-A712-FE9487F01C55}">
  <dimension ref="A1:AM53"/>
  <sheetViews>
    <sheetView showZeros="0" workbookViewId="0">
      <selection activeCell="AB2" sqref="AB2:AG2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1.5" thickBot="1">
      <c r="B1" s="3"/>
      <c r="C1" s="3"/>
      <c r="D1" s="3"/>
      <c r="E1" s="3"/>
      <c r="F1" s="3"/>
      <c r="G1" s="3"/>
      <c r="H1" s="3"/>
      <c r="I1" s="5"/>
      <c r="J1" s="55" t="s">
        <v>56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7"/>
      <c r="Z1" s="3"/>
      <c r="AA1" s="3"/>
      <c r="AB1" s="56" t="s">
        <v>40</v>
      </c>
      <c r="AC1" s="56"/>
      <c r="AD1" s="56"/>
      <c r="AE1" s="56"/>
      <c r="AF1" s="56"/>
      <c r="AG1" s="56"/>
    </row>
    <row r="2" spans="1:39" ht="20.100000000000001" customHeight="1" thickTop="1">
      <c r="A2" s="191" t="str">
        <f>+'見積書 '!A2:M3</f>
        <v>兵庫県立○○病院長　様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Z2" s="6"/>
      <c r="AA2" s="8" t="s">
        <v>0</v>
      </c>
      <c r="AB2" s="192">
        <f>+'見積書 '!AB2:AG2</f>
        <v>1234</v>
      </c>
      <c r="AC2" s="192"/>
      <c r="AD2" s="192"/>
      <c r="AE2" s="192"/>
      <c r="AF2" s="192"/>
      <c r="AG2" s="192"/>
    </row>
    <row r="3" spans="1:39" ht="21.9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93">
        <f>+'見積書 '!Y3:AG3</f>
        <v>45017</v>
      </c>
      <c r="Z3" s="193"/>
      <c r="AA3" s="193"/>
      <c r="AB3" s="193"/>
      <c r="AC3" s="193"/>
      <c r="AD3" s="193"/>
      <c r="AE3" s="193"/>
      <c r="AF3" s="193"/>
      <c r="AG3" s="193"/>
    </row>
    <row r="4" spans="1:39" ht="6" customHeight="1"/>
    <row r="5" spans="1:39" s="1" customFormat="1" ht="20.100000000000001" customHeight="1">
      <c r="M5" s="194" t="s">
        <v>1</v>
      </c>
      <c r="N5" s="195"/>
      <c r="O5" s="195"/>
      <c r="P5" s="195"/>
      <c r="Q5" s="195"/>
      <c r="R5" s="196">
        <f>+'見積書 '!R5:S5</f>
        <v>1</v>
      </c>
      <c r="S5" s="196"/>
      <c r="T5" s="196">
        <f>+'見積書 '!T5:U5</f>
        <v>2</v>
      </c>
      <c r="U5" s="196"/>
      <c r="V5" s="196">
        <f>+'見積書 '!V5:W5</f>
        <v>3</v>
      </c>
      <c r="W5" s="196"/>
      <c r="X5" s="196">
        <f>+'見積書 '!X5:Y5</f>
        <v>4</v>
      </c>
      <c r="Y5" s="197"/>
      <c r="AM5"/>
    </row>
    <row r="6" spans="1:39" s="1" customFormat="1" ht="17.100000000000001" customHeight="1">
      <c r="L6" s="9"/>
      <c r="M6" s="188" t="s">
        <v>2</v>
      </c>
      <c r="N6" s="188"/>
      <c r="O6" s="188"/>
      <c r="P6" s="188"/>
      <c r="Q6" s="188"/>
      <c r="R6" s="189" t="str">
        <f>+'見積書 '!R6:AG6</f>
        <v>兵庫県神戸市中央区下山手通5-10-1</v>
      </c>
      <c r="S6" s="189"/>
      <c r="T6" s="189"/>
      <c r="U6" s="189"/>
      <c r="V6" s="189"/>
      <c r="W6" s="189"/>
      <c r="X6" s="189"/>
      <c r="Y6" s="189"/>
      <c r="Z6" s="190"/>
      <c r="AA6" s="190"/>
      <c r="AB6" s="190"/>
      <c r="AC6" s="190"/>
      <c r="AD6" s="190"/>
      <c r="AE6" s="190"/>
      <c r="AF6" s="190"/>
      <c r="AG6" s="190"/>
    </row>
    <row r="7" spans="1:39" s="1" customFormat="1" ht="17.100000000000001" customHeight="1">
      <c r="L7" s="9"/>
      <c r="M7" s="188" t="s">
        <v>3</v>
      </c>
      <c r="N7" s="188"/>
      <c r="O7" s="188"/>
      <c r="P7" s="188"/>
      <c r="Q7" s="188"/>
      <c r="R7" s="189" t="str">
        <f>+'見積書 '!R7:AG7</f>
        <v>兵庫メディカル</v>
      </c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</row>
    <row r="8" spans="1:39" s="1" customFormat="1" ht="17.100000000000001" customHeight="1">
      <c r="L8" s="9"/>
      <c r="M8" s="188" t="s">
        <v>4</v>
      </c>
      <c r="N8" s="188"/>
      <c r="O8" s="188"/>
      <c r="P8" s="188"/>
      <c r="Q8" s="188"/>
      <c r="R8" s="189" t="str">
        <f>+'見積書 '!R8:AG8</f>
        <v>神戸太郎</v>
      </c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</row>
    <row r="9" spans="1:39" s="1" customFormat="1" ht="17.100000000000001" customHeight="1">
      <c r="L9" s="9"/>
      <c r="M9" s="188" t="s">
        <v>5</v>
      </c>
      <c r="N9" s="188"/>
      <c r="O9" s="188"/>
      <c r="P9" s="188"/>
      <c r="Q9" s="188"/>
      <c r="R9" s="189" t="str">
        <f>+'見積書 '!R9:AG9</f>
        <v>078-999-9999</v>
      </c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</row>
    <row r="10" spans="1:39" s="1" customFormat="1" ht="17.100000000000001" customHeight="1">
      <c r="L10" s="9"/>
      <c r="M10" s="188" t="s">
        <v>39</v>
      </c>
      <c r="N10" s="188"/>
      <c r="O10" s="188"/>
      <c r="P10" s="188"/>
      <c r="Q10" s="188"/>
      <c r="R10" s="189">
        <f>+'見積書 '!R10:AG10</f>
        <v>553</v>
      </c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</row>
    <row r="11" spans="1:39" s="1" customFormat="1" ht="17.100000000000001" customHeight="1">
      <c r="L11" s="9"/>
      <c r="M11" s="188" t="s">
        <v>19</v>
      </c>
      <c r="N11" s="188"/>
      <c r="O11" s="188"/>
      <c r="P11" s="188"/>
      <c r="Q11" s="188"/>
      <c r="R11" s="189" t="str">
        <f>+'見積書 '!R11:AG11</f>
        <v>下山次郎</v>
      </c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</row>
    <row r="12" spans="1:39" s="1" customFormat="1" ht="17.100000000000001" customHeight="1">
      <c r="L12" s="9"/>
      <c r="M12" s="198" t="s">
        <v>20</v>
      </c>
      <c r="N12" s="198"/>
      <c r="O12" s="198"/>
      <c r="P12" s="198"/>
      <c r="Q12" s="198"/>
      <c r="R12" s="189" t="str">
        <f>+'見積書 '!R12:AG12</f>
        <v>090-9999-9999</v>
      </c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</row>
    <row r="13" spans="1:39" s="1" customFormat="1" ht="17.100000000000001" customHeight="1">
      <c r="L13" s="9"/>
      <c r="M13" s="199" t="s">
        <v>21</v>
      </c>
      <c r="N13" s="199"/>
      <c r="O13" s="199"/>
      <c r="P13" s="199"/>
      <c r="Q13" s="199"/>
      <c r="R13" s="200" t="str">
        <f>+'見積書 '!R13:AG13</f>
        <v>jbjbjbkjbkjbjk</v>
      </c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9" ht="5.25" customHeight="1"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9"/>
      <c r="AC14" s="69"/>
      <c r="AD14" s="69"/>
      <c r="AE14" s="69"/>
      <c r="AF14" s="69"/>
      <c r="AG14" s="69"/>
    </row>
    <row r="15" spans="1:39" s="1" customFormat="1" ht="18" customHeight="1">
      <c r="C15" s="4" t="s">
        <v>41</v>
      </c>
      <c r="AB15" s="70"/>
      <c r="AC15" s="70"/>
      <c r="AD15" s="70"/>
      <c r="AE15" s="70"/>
      <c r="AF15" s="70"/>
      <c r="AG15" s="70"/>
    </row>
    <row r="16" spans="1:39" s="1" customFormat="1" ht="39.950000000000003" customHeight="1">
      <c r="H16" s="72" t="s">
        <v>6</v>
      </c>
      <c r="I16" s="73"/>
      <c r="J16" s="73"/>
      <c r="K16" s="74"/>
      <c r="L16" s="75">
        <f>+'見積書 '!L16:X16</f>
        <v>24570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3" t="s">
        <v>7</v>
      </c>
      <c r="Z16" s="76"/>
      <c r="AB16" s="70"/>
      <c r="AC16" s="70"/>
      <c r="AD16" s="70"/>
      <c r="AE16" s="70"/>
      <c r="AF16" s="70"/>
      <c r="AG16" s="70"/>
    </row>
    <row r="17" spans="1:33">
      <c r="AB17" s="71"/>
      <c r="AC17" s="71"/>
      <c r="AD17" s="71"/>
      <c r="AE17" s="71"/>
      <c r="AF17" s="71"/>
      <c r="AG17" s="71"/>
    </row>
    <row r="18" spans="1:33" s="1" customFormat="1" ht="20.25" customHeight="1">
      <c r="A18" s="100" t="s">
        <v>8</v>
      </c>
      <c r="B18" s="101"/>
      <c r="C18" s="101"/>
      <c r="D18" s="101"/>
      <c r="E18" s="101"/>
      <c r="F18" s="101"/>
      <c r="G18" s="101"/>
      <c r="H18" s="101"/>
      <c r="I18" s="210" t="s">
        <v>11</v>
      </c>
      <c r="J18" s="210"/>
      <c r="K18" s="210"/>
      <c r="L18" s="212" t="s">
        <v>9</v>
      </c>
      <c r="M18" s="212"/>
      <c r="N18" s="213" t="s">
        <v>10</v>
      </c>
      <c r="O18" s="214"/>
      <c r="P18" s="100" t="s">
        <v>16</v>
      </c>
      <c r="Q18" s="101"/>
      <c r="R18" s="101"/>
      <c r="S18" s="101"/>
      <c r="T18" s="101"/>
      <c r="U18" s="101"/>
      <c r="V18" s="101"/>
      <c r="W18" s="101"/>
      <c r="X18" s="102"/>
      <c r="Y18" s="103" t="s">
        <v>15</v>
      </c>
      <c r="Z18" s="101"/>
      <c r="AA18" s="101"/>
      <c r="AB18" s="101"/>
      <c r="AC18" s="101"/>
      <c r="AD18" s="101"/>
      <c r="AE18" s="101"/>
      <c r="AF18" s="101"/>
      <c r="AG18" s="102"/>
    </row>
    <row r="19" spans="1:33" s="1" customFormat="1" ht="20.25" customHeight="1">
      <c r="A19" s="208"/>
      <c r="B19" s="209"/>
      <c r="C19" s="209"/>
      <c r="D19" s="209"/>
      <c r="E19" s="209"/>
      <c r="F19" s="209"/>
      <c r="G19" s="209"/>
      <c r="H19" s="209"/>
      <c r="I19" s="211"/>
      <c r="J19" s="211"/>
      <c r="K19" s="211"/>
      <c r="L19" s="77"/>
      <c r="M19" s="77"/>
      <c r="N19" s="215"/>
      <c r="O19" s="216"/>
      <c r="P19" s="217" t="s">
        <v>13</v>
      </c>
      <c r="Q19" s="77"/>
      <c r="R19" s="77" t="s">
        <v>14</v>
      </c>
      <c r="S19" s="77"/>
      <c r="T19" s="77"/>
      <c r="U19" s="77"/>
      <c r="V19" s="77"/>
      <c r="W19" s="77" t="s">
        <v>12</v>
      </c>
      <c r="X19" s="78"/>
      <c r="Y19" s="218" t="s">
        <v>13</v>
      </c>
      <c r="Z19" s="77"/>
      <c r="AA19" s="77" t="s">
        <v>14</v>
      </c>
      <c r="AB19" s="77"/>
      <c r="AC19" s="77"/>
      <c r="AD19" s="77"/>
      <c r="AE19" s="77"/>
      <c r="AF19" s="77" t="s">
        <v>12</v>
      </c>
      <c r="AG19" s="78"/>
    </row>
    <row r="20" spans="1:33" s="1" customFormat="1" ht="25.5" customHeight="1">
      <c r="A20" s="202" t="str">
        <f>+'見積書 '!A20:H20</f>
        <v>おかゆ</v>
      </c>
      <c r="B20" s="203"/>
      <c r="C20" s="203"/>
      <c r="D20" s="203"/>
      <c r="E20" s="203"/>
      <c r="F20" s="203"/>
      <c r="G20" s="203"/>
      <c r="H20" s="203"/>
      <c r="I20" s="203" t="str">
        <f>+'見積書 '!I20:K20</f>
        <v>○</v>
      </c>
      <c r="J20" s="203"/>
      <c r="K20" s="203"/>
      <c r="L20" s="101">
        <f>+'見積書 '!L20:M20</f>
        <v>0</v>
      </c>
      <c r="M20" s="101"/>
      <c r="N20" s="204">
        <f>+'見積書 '!N20:O20</f>
        <v>100</v>
      </c>
      <c r="O20" s="205"/>
      <c r="P20" s="206">
        <f>+'見積書 '!P20:Q20</f>
        <v>5</v>
      </c>
      <c r="Q20" s="204"/>
      <c r="R20" s="85">
        <f>+'見積書 '!R20:V20</f>
        <v>500</v>
      </c>
      <c r="S20" s="85"/>
      <c r="T20" s="85"/>
      <c r="U20" s="85"/>
      <c r="V20" s="85"/>
      <c r="W20" s="86">
        <f>+'見積書 '!W20:X20</f>
        <v>0</v>
      </c>
      <c r="X20" s="87"/>
      <c r="Y20" s="207">
        <f>+'見積書 '!Y20:Z20</f>
        <v>8</v>
      </c>
      <c r="Z20" s="204"/>
      <c r="AA20" s="85">
        <f>+'見積書 '!AA20:AE20</f>
        <v>800</v>
      </c>
      <c r="AB20" s="85"/>
      <c r="AC20" s="85"/>
      <c r="AD20" s="85"/>
      <c r="AE20" s="85"/>
      <c r="AF20" s="86">
        <f>+'見積書 '!AF20:AG20</f>
        <v>0</v>
      </c>
      <c r="AG20" s="87"/>
    </row>
    <row r="21" spans="1:33" s="1" customFormat="1" ht="25.5" customHeight="1">
      <c r="A21" s="202" t="str">
        <f>+'見積書 '!A21:H21</f>
        <v>豆腐</v>
      </c>
      <c r="B21" s="203"/>
      <c r="C21" s="203"/>
      <c r="D21" s="203"/>
      <c r="E21" s="203"/>
      <c r="F21" s="203"/>
      <c r="G21" s="203"/>
      <c r="H21" s="203"/>
      <c r="I21" s="203" t="str">
        <f>+'見積書 '!I21:K21</f>
        <v>○</v>
      </c>
      <c r="J21" s="203"/>
      <c r="K21" s="203"/>
      <c r="L21" s="101">
        <f>+'見積書 '!L21:M21</f>
        <v>0</v>
      </c>
      <c r="M21" s="101"/>
      <c r="N21" s="204">
        <f>+'見積書 '!N21:O21</f>
        <v>500</v>
      </c>
      <c r="O21" s="205"/>
      <c r="P21" s="206">
        <f>+'見積書 '!P21:Q21</f>
        <v>0</v>
      </c>
      <c r="Q21" s="204"/>
      <c r="R21" s="85">
        <f>+'見積書 '!R21:V21</f>
        <v>0</v>
      </c>
      <c r="S21" s="85"/>
      <c r="T21" s="85"/>
      <c r="U21" s="85"/>
      <c r="V21" s="85"/>
      <c r="W21" s="86">
        <f>+'見積書 '!W21:X21</f>
        <v>0</v>
      </c>
      <c r="X21" s="87"/>
      <c r="Y21" s="207">
        <f>+'見積書 '!Y21:Z21</f>
        <v>2</v>
      </c>
      <c r="Z21" s="204"/>
      <c r="AA21" s="85">
        <f>+'見積書 '!AA21:AE21</f>
        <v>1000</v>
      </c>
      <c r="AB21" s="85"/>
      <c r="AC21" s="85"/>
      <c r="AD21" s="85"/>
      <c r="AE21" s="85"/>
      <c r="AF21" s="86">
        <f>+'見積書 '!AF21:AG21</f>
        <v>0</v>
      </c>
      <c r="AG21" s="87"/>
    </row>
    <row r="22" spans="1:33" s="1" customFormat="1" ht="25.5" customHeight="1">
      <c r="A22" s="202" t="str">
        <f>+'見積書 '!A22:H22</f>
        <v>春巻き</v>
      </c>
      <c r="B22" s="203"/>
      <c r="C22" s="203"/>
      <c r="D22" s="203"/>
      <c r="E22" s="203"/>
      <c r="F22" s="203"/>
      <c r="G22" s="203"/>
      <c r="H22" s="203"/>
      <c r="I22" s="203" t="str">
        <f>+'見積書 '!I22:K22</f>
        <v>○</v>
      </c>
      <c r="J22" s="203"/>
      <c r="K22" s="203"/>
      <c r="L22" s="101">
        <f>+'見積書 '!L22:M22</f>
        <v>0</v>
      </c>
      <c r="M22" s="101"/>
      <c r="N22" s="204">
        <f>+'見積書 '!N22:O22</f>
        <v>300</v>
      </c>
      <c r="O22" s="205"/>
      <c r="P22" s="206">
        <f>+'見積書 '!P22:Q22</f>
        <v>4</v>
      </c>
      <c r="Q22" s="204"/>
      <c r="R22" s="85">
        <f>+'見積書 '!R22:V22</f>
        <v>1200</v>
      </c>
      <c r="S22" s="85"/>
      <c r="T22" s="85"/>
      <c r="U22" s="85"/>
      <c r="V22" s="85"/>
      <c r="W22" s="86">
        <f>+'見積書 '!W22:X22</f>
        <v>0</v>
      </c>
      <c r="X22" s="87"/>
      <c r="Y22" s="207">
        <f>+'見積書 '!Y22:Z22</f>
        <v>0</v>
      </c>
      <c r="Z22" s="204"/>
      <c r="AA22" s="85">
        <f>+'見積書 '!AA22:AE22</f>
        <v>0</v>
      </c>
      <c r="AB22" s="85"/>
      <c r="AC22" s="85"/>
      <c r="AD22" s="85"/>
      <c r="AE22" s="85"/>
      <c r="AF22" s="86">
        <f>+'見積書 '!AF22:AG22</f>
        <v>0</v>
      </c>
      <c r="AG22" s="87"/>
    </row>
    <row r="23" spans="1:33" s="1" customFormat="1" ht="25.5" customHeight="1">
      <c r="A23" s="202" t="str">
        <f>+'見積書 '!A23:H23</f>
        <v>割り箸</v>
      </c>
      <c r="B23" s="203"/>
      <c r="C23" s="203"/>
      <c r="D23" s="203"/>
      <c r="E23" s="203"/>
      <c r="F23" s="203"/>
      <c r="G23" s="203"/>
      <c r="H23" s="203"/>
      <c r="I23" s="203">
        <f>+'見積書 '!I23:K23</f>
        <v>0</v>
      </c>
      <c r="J23" s="203"/>
      <c r="K23" s="203"/>
      <c r="L23" s="101">
        <f>+'見積書 '!L23:M23</f>
        <v>0</v>
      </c>
      <c r="M23" s="101"/>
      <c r="N23" s="204">
        <f>+'見積書 '!N23:O23</f>
        <v>1200</v>
      </c>
      <c r="O23" s="205"/>
      <c r="P23" s="206">
        <f>+'見積書 '!P23:Q23</f>
        <v>8</v>
      </c>
      <c r="Q23" s="204"/>
      <c r="R23" s="85">
        <f>+'見積書 '!R23:V23</f>
        <v>9600</v>
      </c>
      <c r="S23" s="85"/>
      <c r="T23" s="85"/>
      <c r="U23" s="85"/>
      <c r="V23" s="85"/>
      <c r="W23" s="86">
        <f>+'見積書 '!W23:X23</f>
        <v>0</v>
      </c>
      <c r="X23" s="87"/>
      <c r="Y23" s="207">
        <f>+'見積書 '!Y23:Z23</f>
        <v>4</v>
      </c>
      <c r="Z23" s="204"/>
      <c r="AA23" s="85">
        <f>+'見積書 '!AA23:AE23</f>
        <v>4800</v>
      </c>
      <c r="AB23" s="85"/>
      <c r="AC23" s="85"/>
      <c r="AD23" s="85"/>
      <c r="AE23" s="85"/>
      <c r="AF23" s="86">
        <f>+'見積書 '!AF23:AG23</f>
        <v>0</v>
      </c>
      <c r="AG23" s="87"/>
    </row>
    <row r="24" spans="1:33" s="1" customFormat="1" ht="25.5" customHeight="1">
      <c r="A24" s="202" t="str">
        <f>+'見積書 '!A24:H24</f>
        <v>洗剤</v>
      </c>
      <c r="B24" s="203"/>
      <c r="C24" s="203"/>
      <c r="D24" s="203"/>
      <c r="E24" s="203"/>
      <c r="F24" s="203"/>
      <c r="G24" s="203"/>
      <c r="H24" s="203"/>
      <c r="I24" s="203">
        <f>+'見積書 '!I24:K24</f>
        <v>0</v>
      </c>
      <c r="J24" s="203"/>
      <c r="K24" s="203"/>
      <c r="L24" s="101">
        <f>+'見積書 '!L24:M24</f>
        <v>0</v>
      </c>
      <c r="M24" s="101"/>
      <c r="N24" s="204">
        <f>+'見積書 '!N24:O24</f>
        <v>500</v>
      </c>
      <c r="O24" s="205"/>
      <c r="P24" s="206">
        <f>+'見積書 '!P24:Q24</f>
        <v>5</v>
      </c>
      <c r="Q24" s="204"/>
      <c r="R24" s="85">
        <f>+'見積書 '!R24:V24</f>
        <v>2500</v>
      </c>
      <c r="S24" s="85"/>
      <c r="T24" s="85"/>
      <c r="U24" s="85"/>
      <c r="V24" s="85"/>
      <c r="W24" s="86">
        <f>+'見積書 '!W24:X24</f>
        <v>0</v>
      </c>
      <c r="X24" s="87"/>
      <c r="Y24" s="207">
        <f>+'見積書 '!Y24:Z24</f>
        <v>4</v>
      </c>
      <c r="Z24" s="204"/>
      <c r="AA24" s="85">
        <f>+'見積書 '!AA24:AE24</f>
        <v>2000</v>
      </c>
      <c r="AB24" s="85"/>
      <c r="AC24" s="85"/>
      <c r="AD24" s="85"/>
      <c r="AE24" s="85"/>
      <c r="AF24" s="86">
        <f>+'見積書 '!AF24:AG24</f>
        <v>0</v>
      </c>
      <c r="AG24" s="87"/>
    </row>
    <row r="25" spans="1:33" s="1" customFormat="1" ht="25.5" customHeight="1">
      <c r="A25" s="202">
        <f>+'見積書 '!A25:H25</f>
        <v>0</v>
      </c>
      <c r="B25" s="203"/>
      <c r="C25" s="203"/>
      <c r="D25" s="203"/>
      <c r="E25" s="203"/>
      <c r="F25" s="203"/>
      <c r="G25" s="203"/>
      <c r="H25" s="203"/>
      <c r="I25" s="203">
        <f>+'見積書 '!I25:K25</f>
        <v>0</v>
      </c>
      <c r="J25" s="203"/>
      <c r="K25" s="203"/>
      <c r="L25" s="101">
        <f>+'見積書 '!L25:M25</f>
        <v>0</v>
      </c>
      <c r="M25" s="101"/>
      <c r="N25" s="204">
        <f>+'見積書 '!N25:O25</f>
        <v>0</v>
      </c>
      <c r="O25" s="205"/>
      <c r="P25" s="206">
        <f>+'見積書 '!P25:Q25</f>
        <v>0</v>
      </c>
      <c r="Q25" s="204"/>
      <c r="R25" s="85">
        <f>+'見積書 '!R25:V25</f>
        <v>0</v>
      </c>
      <c r="S25" s="85"/>
      <c r="T25" s="85"/>
      <c r="U25" s="85"/>
      <c r="V25" s="85"/>
      <c r="W25" s="86">
        <f>+'見積書 '!W25:X25</f>
        <v>0</v>
      </c>
      <c r="X25" s="87"/>
      <c r="Y25" s="207">
        <f>+'見積書 '!Y25:Z25</f>
        <v>0</v>
      </c>
      <c r="Z25" s="204"/>
      <c r="AA25" s="85">
        <f>+'見積書 '!AA25:AE25</f>
        <v>0</v>
      </c>
      <c r="AB25" s="85"/>
      <c r="AC25" s="85"/>
      <c r="AD25" s="85"/>
      <c r="AE25" s="85"/>
      <c r="AF25" s="86">
        <f>+'見積書 '!AF25:AG25</f>
        <v>0</v>
      </c>
      <c r="AG25" s="87"/>
    </row>
    <row r="26" spans="1:33" s="1" customFormat="1" ht="25.5" customHeight="1">
      <c r="A26" s="202">
        <f>+'見積書 '!A26:H26</f>
        <v>0</v>
      </c>
      <c r="B26" s="203"/>
      <c r="C26" s="203"/>
      <c r="D26" s="203"/>
      <c r="E26" s="203"/>
      <c r="F26" s="203"/>
      <c r="G26" s="203"/>
      <c r="H26" s="203"/>
      <c r="I26" s="203">
        <f>+'見積書 '!I26:K26</f>
        <v>0</v>
      </c>
      <c r="J26" s="203"/>
      <c r="K26" s="203"/>
      <c r="L26" s="101">
        <f>+'見積書 '!L26:M26</f>
        <v>0</v>
      </c>
      <c r="M26" s="101"/>
      <c r="N26" s="204">
        <f>+'見積書 '!N26:O26</f>
        <v>0</v>
      </c>
      <c r="O26" s="205"/>
      <c r="P26" s="206">
        <f>+'見積書 '!P26:Q26</f>
        <v>0</v>
      </c>
      <c r="Q26" s="204"/>
      <c r="R26" s="85">
        <f>+'見積書 '!R26:V26</f>
        <v>0</v>
      </c>
      <c r="S26" s="85"/>
      <c r="T26" s="85"/>
      <c r="U26" s="85"/>
      <c r="V26" s="85"/>
      <c r="W26" s="86">
        <f>+'見積書 '!W26:X26</f>
        <v>0</v>
      </c>
      <c r="X26" s="87"/>
      <c r="Y26" s="207">
        <f>+'見積書 '!Y26:Z26</f>
        <v>0</v>
      </c>
      <c r="Z26" s="204"/>
      <c r="AA26" s="85">
        <f>+'見積書 '!AA26:AE26</f>
        <v>0</v>
      </c>
      <c r="AB26" s="85"/>
      <c r="AC26" s="85"/>
      <c r="AD26" s="85"/>
      <c r="AE26" s="85"/>
      <c r="AF26" s="86">
        <f>+'見積書 '!AF26:AG26</f>
        <v>0</v>
      </c>
      <c r="AG26" s="87"/>
    </row>
    <row r="27" spans="1:33" s="1" customFormat="1" ht="25.5" customHeight="1">
      <c r="A27" s="202">
        <f>+'見積書 '!A27:H27</f>
        <v>0</v>
      </c>
      <c r="B27" s="203"/>
      <c r="C27" s="203"/>
      <c r="D27" s="203"/>
      <c r="E27" s="203"/>
      <c r="F27" s="203"/>
      <c r="G27" s="203"/>
      <c r="H27" s="203"/>
      <c r="I27" s="203">
        <f>+'見積書 '!I27:K27</f>
        <v>0</v>
      </c>
      <c r="J27" s="203"/>
      <c r="K27" s="203"/>
      <c r="L27" s="101">
        <f>+'見積書 '!L27:M27</f>
        <v>0</v>
      </c>
      <c r="M27" s="101"/>
      <c r="N27" s="204">
        <f>+'見積書 '!N27:O27</f>
        <v>0</v>
      </c>
      <c r="O27" s="205"/>
      <c r="P27" s="206">
        <f>+'見積書 '!P27:Q27</f>
        <v>0</v>
      </c>
      <c r="Q27" s="204"/>
      <c r="R27" s="85">
        <f>+'見積書 '!R27:V27</f>
        <v>0</v>
      </c>
      <c r="S27" s="85"/>
      <c r="T27" s="85"/>
      <c r="U27" s="85"/>
      <c r="V27" s="85"/>
      <c r="W27" s="86">
        <f>+'見積書 '!W27:X27</f>
        <v>0</v>
      </c>
      <c r="X27" s="87"/>
      <c r="Y27" s="207">
        <f>+'見積書 '!Y27:Z27</f>
        <v>0</v>
      </c>
      <c r="Z27" s="204"/>
      <c r="AA27" s="85">
        <f>+'見積書 '!AA27:AE27</f>
        <v>0</v>
      </c>
      <c r="AB27" s="85"/>
      <c r="AC27" s="85"/>
      <c r="AD27" s="85"/>
      <c r="AE27" s="85"/>
      <c r="AF27" s="86">
        <f>+'見積書 '!AF27:AG27</f>
        <v>0</v>
      </c>
      <c r="AG27" s="87"/>
    </row>
    <row r="28" spans="1:33" s="1" customFormat="1" ht="25.5" customHeight="1">
      <c r="A28" s="202">
        <f>+'見積書 '!A28:H28</f>
        <v>0</v>
      </c>
      <c r="B28" s="203"/>
      <c r="C28" s="203"/>
      <c r="D28" s="203"/>
      <c r="E28" s="203"/>
      <c r="F28" s="203"/>
      <c r="G28" s="203"/>
      <c r="H28" s="203"/>
      <c r="I28" s="203">
        <f>+'見積書 '!I28:K28</f>
        <v>0</v>
      </c>
      <c r="J28" s="203"/>
      <c r="K28" s="203"/>
      <c r="L28" s="101">
        <f>+'見積書 '!L28:M28</f>
        <v>0</v>
      </c>
      <c r="M28" s="101"/>
      <c r="N28" s="204">
        <f>+'見積書 '!N28:O28</f>
        <v>0</v>
      </c>
      <c r="O28" s="205"/>
      <c r="P28" s="206">
        <f>+'見積書 '!P28:Q28</f>
        <v>0</v>
      </c>
      <c r="Q28" s="204"/>
      <c r="R28" s="85">
        <f>+'見積書 '!R28:V28</f>
        <v>0</v>
      </c>
      <c r="S28" s="85"/>
      <c r="T28" s="85"/>
      <c r="U28" s="85"/>
      <c r="V28" s="85"/>
      <c r="W28" s="86">
        <f>+'見積書 '!W28:X28</f>
        <v>0</v>
      </c>
      <c r="X28" s="87"/>
      <c r="Y28" s="207">
        <f>+'見積書 '!Y28:Z28</f>
        <v>0</v>
      </c>
      <c r="Z28" s="204"/>
      <c r="AA28" s="85">
        <f>+'見積書 '!AA28:AE28</f>
        <v>0</v>
      </c>
      <c r="AB28" s="85"/>
      <c r="AC28" s="85"/>
      <c r="AD28" s="85"/>
      <c r="AE28" s="85"/>
      <c r="AF28" s="86">
        <f>+'見積書 '!AF28:AG28</f>
        <v>0</v>
      </c>
      <c r="AG28" s="87"/>
    </row>
    <row r="29" spans="1:33" s="1" customFormat="1" ht="25.5" customHeight="1">
      <c r="A29" s="202">
        <f>+'見積書 '!A29:H29</f>
        <v>0</v>
      </c>
      <c r="B29" s="203"/>
      <c r="C29" s="203"/>
      <c r="D29" s="203"/>
      <c r="E29" s="203"/>
      <c r="F29" s="203"/>
      <c r="G29" s="203"/>
      <c r="H29" s="203"/>
      <c r="I29" s="203">
        <f>+'見積書 '!I29:K29</f>
        <v>0</v>
      </c>
      <c r="J29" s="203"/>
      <c r="K29" s="203"/>
      <c r="L29" s="101">
        <f>+'見積書 '!L29:M29</f>
        <v>0</v>
      </c>
      <c r="M29" s="101"/>
      <c r="N29" s="204">
        <f>+'見積書 '!N29:O29</f>
        <v>0</v>
      </c>
      <c r="O29" s="205"/>
      <c r="P29" s="206">
        <f>+'見積書 '!P29:Q29</f>
        <v>0</v>
      </c>
      <c r="Q29" s="204"/>
      <c r="R29" s="85">
        <f>+'見積書 '!R29:V29</f>
        <v>0</v>
      </c>
      <c r="S29" s="85"/>
      <c r="T29" s="85"/>
      <c r="U29" s="85"/>
      <c r="V29" s="85"/>
      <c r="W29" s="86">
        <f>+'見積書 '!W29:X29</f>
        <v>0</v>
      </c>
      <c r="X29" s="87"/>
      <c r="Y29" s="207">
        <f>+'見積書 '!Y29:Z29</f>
        <v>0</v>
      </c>
      <c r="Z29" s="204"/>
      <c r="AA29" s="85">
        <f>+'見積書 '!AA29:AE29</f>
        <v>0</v>
      </c>
      <c r="AB29" s="85"/>
      <c r="AC29" s="85"/>
      <c r="AD29" s="85"/>
      <c r="AE29" s="85"/>
      <c r="AF29" s="86">
        <f>+'見積書 '!AF29:AG29</f>
        <v>0</v>
      </c>
      <c r="AG29" s="87"/>
    </row>
    <row r="30" spans="1:33" s="1" customFormat="1" ht="2.25" customHeight="1">
      <c r="A30" s="202">
        <f>+'見積書 '!A30:H30</f>
        <v>0</v>
      </c>
      <c r="B30" s="203"/>
      <c r="C30" s="203"/>
      <c r="D30" s="203"/>
      <c r="E30" s="203"/>
      <c r="F30" s="203"/>
      <c r="G30" s="203"/>
      <c r="H30" s="203"/>
      <c r="I30" s="142"/>
      <c r="J30" s="142"/>
      <c r="K30" s="142"/>
      <c r="L30" s="143"/>
      <c r="M30" s="143"/>
      <c r="N30" s="144"/>
      <c r="O30" s="145"/>
      <c r="P30" s="146"/>
      <c r="Q30" s="146"/>
      <c r="R30" s="125"/>
      <c r="S30" s="125"/>
      <c r="T30" s="125"/>
      <c r="U30" s="125"/>
      <c r="V30" s="125"/>
      <c r="W30" s="126"/>
      <c r="X30" s="127"/>
      <c r="Y30" s="147"/>
      <c r="Z30" s="146"/>
      <c r="AA30" s="125"/>
      <c r="AB30" s="125"/>
      <c r="AC30" s="125"/>
      <c r="AD30" s="125"/>
      <c r="AE30" s="125"/>
      <c r="AF30" s="126"/>
      <c r="AG30" s="127"/>
    </row>
    <row r="31" spans="1:33" s="1" customFormat="1" ht="18" customHeight="1">
      <c r="A31" s="175" t="s">
        <v>54</v>
      </c>
      <c r="B31" s="176"/>
      <c r="C31" s="176"/>
      <c r="D31" s="176"/>
      <c r="E31" s="176"/>
      <c r="F31" s="176"/>
      <c r="G31" s="176"/>
      <c r="H31" s="176"/>
      <c r="I31" s="175" t="s">
        <v>44</v>
      </c>
      <c r="J31" s="176"/>
      <c r="K31" s="176"/>
      <c r="L31" s="176"/>
      <c r="M31" s="176"/>
      <c r="N31" s="176"/>
      <c r="O31" s="182"/>
      <c r="P31" s="145" t="s">
        <v>42</v>
      </c>
      <c r="Q31" s="183"/>
      <c r="R31" s="183"/>
      <c r="S31" s="183"/>
      <c r="T31" s="183"/>
      <c r="U31" s="183"/>
      <c r="V31" s="183"/>
      <c r="W31" s="183"/>
      <c r="X31" s="184"/>
      <c r="Y31" s="183" t="s">
        <v>43</v>
      </c>
      <c r="Z31" s="183"/>
      <c r="AA31" s="183"/>
      <c r="AB31" s="183"/>
      <c r="AC31" s="183"/>
      <c r="AD31" s="183"/>
      <c r="AE31" s="183"/>
      <c r="AF31" s="183"/>
      <c r="AG31" s="184"/>
    </row>
    <row r="32" spans="1:33" s="1" customFormat="1" ht="18" customHeight="1">
      <c r="A32" s="136" t="s">
        <v>47</v>
      </c>
      <c r="B32" s="137"/>
      <c r="C32" s="137"/>
      <c r="D32" s="137"/>
      <c r="E32" s="137"/>
      <c r="F32" s="137"/>
      <c r="G32" s="137"/>
      <c r="H32" s="138"/>
      <c r="I32" s="219">
        <f>+'見積書 '!I32:O32</f>
        <v>18900</v>
      </c>
      <c r="J32" s="220"/>
      <c r="K32" s="220"/>
      <c r="L32" s="220"/>
      <c r="M32" s="220"/>
      <c r="N32" s="220"/>
      <c r="O32" s="221"/>
      <c r="P32" s="222">
        <f>+'見積書 '!P32:V32</f>
        <v>12100</v>
      </c>
      <c r="Q32" s="223"/>
      <c r="R32" s="223"/>
      <c r="S32" s="223"/>
      <c r="T32" s="223"/>
      <c r="U32" s="223"/>
      <c r="V32" s="223"/>
      <c r="W32" s="42"/>
      <c r="X32" s="43"/>
      <c r="Y32" s="224">
        <f>+'見積書 '!Y32:AE32</f>
        <v>6800</v>
      </c>
      <c r="Z32" s="223"/>
      <c r="AA32" s="223"/>
      <c r="AB32" s="223"/>
      <c r="AC32" s="223"/>
      <c r="AD32" s="223"/>
      <c r="AE32" s="223"/>
      <c r="AF32" s="14"/>
      <c r="AG32" s="15"/>
    </row>
    <row r="33" spans="1:33" s="1" customFormat="1" ht="18" customHeight="1">
      <c r="A33" s="148" t="s">
        <v>48</v>
      </c>
      <c r="B33" s="149"/>
      <c r="C33" s="149"/>
      <c r="D33" s="149"/>
      <c r="E33" s="149"/>
      <c r="F33" s="149"/>
      <c r="G33" s="149"/>
      <c r="H33" s="150"/>
      <c r="I33" s="225">
        <f>+'見積書 '!I33:O33</f>
        <v>3500</v>
      </c>
      <c r="J33" s="226"/>
      <c r="K33" s="226"/>
      <c r="L33" s="226"/>
      <c r="M33" s="226"/>
      <c r="N33" s="226"/>
      <c r="O33" s="227"/>
      <c r="P33" s="228">
        <f>+'見積書 '!P33:V33</f>
        <v>1700</v>
      </c>
      <c r="Q33" s="229"/>
      <c r="R33" s="229"/>
      <c r="S33" s="229"/>
      <c r="T33" s="229"/>
      <c r="U33" s="229"/>
      <c r="V33" s="229"/>
      <c r="W33" s="26"/>
      <c r="X33" s="27"/>
      <c r="Y33" s="230">
        <f>+'見積書 '!Y33:AE33</f>
        <v>1800</v>
      </c>
      <c r="Z33" s="229"/>
      <c r="AA33" s="229"/>
      <c r="AB33" s="229"/>
      <c r="AC33" s="229"/>
      <c r="AD33" s="229"/>
      <c r="AE33" s="229"/>
      <c r="AF33" s="16"/>
      <c r="AG33" s="17"/>
    </row>
    <row r="34" spans="1:33" s="1" customFormat="1" ht="27" customHeight="1">
      <c r="A34" s="151" t="s">
        <v>49</v>
      </c>
      <c r="B34" s="152"/>
      <c r="C34" s="152"/>
      <c r="D34" s="152"/>
      <c r="E34" s="152"/>
      <c r="F34" s="152"/>
      <c r="G34" s="152"/>
      <c r="H34" s="153"/>
      <c r="I34" s="237">
        <f>+'見積書 '!I34:O34</f>
        <v>22400</v>
      </c>
      <c r="J34" s="238"/>
      <c r="K34" s="238"/>
      <c r="L34" s="238"/>
      <c r="M34" s="238"/>
      <c r="N34" s="238"/>
      <c r="O34" s="239"/>
      <c r="P34" s="128">
        <f>+'見積書 '!P34:V34</f>
        <v>13800</v>
      </c>
      <c r="Q34" s="129"/>
      <c r="R34" s="129"/>
      <c r="S34" s="129"/>
      <c r="T34" s="129"/>
      <c r="U34" s="129"/>
      <c r="V34" s="129"/>
      <c r="W34" s="34"/>
      <c r="X34" s="35"/>
      <c r="Y34" s="130">
        <f>+'見積書 '!Y34:AE34</f>
        <v>8600</v>
      </c>
      <c r="Z34" s="129"/>
      <c r="AA34" s="129"/>
      <c r="AB34" s="129"/>
      <c r="AC34" s="129"/>
      <c r="AD34" s="129"/>
      <c r="AE34" s="129"/>
      <c r="AF34" s="36"/>
      <c r="AG34" s="37"/>
    </row>
    <row r="35" spans="1:33" s="1" customFormat="1" ht="18" customHeight="1">
      <c r="A35" s="163" t="s">
        <v>45</v>
      </c>
      <c r="B35" s="164"/>
      <c r="C35" s="164"/>
      <c r="D35" s="164"/>
      <c r="E35" s="164"/>
      <c r="F35" s="164"/>
      <c r="G35" s="164"/>
      <c r="H35" s="165"/>
      <c r="I35" s="237">
        <f>+'見積書 '!I35:O35</f>
        <v>1890</v>
      </c>
      <c r="J35" s="238"/>
      <c r="K35" s="238"/>
      <c r="L35" s="238"/>
      <c r="M35" s="238"/>
      <c r="N35" s="238"/>
      <c r="O35" s="239"/>
      <c r="P35" s="128">
        <f>+'見積書 '!P35:V35</f>
        <v>1210</v>
      </c>
      <c r="Q35" s="129"/>
      <c r="R35" s="129"/>
      <c r="S35" s="129"/>
      <c r="T35" s="129"/>
      <c r="U35" s="129"/>
      <c r="V35" s="129"/>
      <c r="W35" s="28"/>
      <c r="X35" s="29"/>
      <c r="Y35" s="130">
        <f>+'見積書 '!Y35:AE35</f>
        <v>680</v>
      </c>
      <c r="Z35" s="129"/>
      <c r="AA35" s="129"/>
      <c r="AB35" s="129"/>
      <c r="AC35" s="129"/>
      <c r="AD35" s="129"/>
      <c r="AE35" s="129"/>
      <c r="AF35" s="18"/>
      <c r="AG35" s="19"/>
    </row>
    <row r="36" spans="1:33" s="1" customFormat="1" ht="18" customHeight="1">
      <c r="A36" s="148" t="s">
        <v>46</v>
      </c>
      <c r="B36" s="149"/>
      <c r="C36" s="149"/>
      <c r="D36" s="149"/>
      <c r="E36" s="149"/>
      <c r="F36" s="149"/>
      <c r="G36" s="149"/>
      <c r="H36" s="150"/>
      <c r="I36" s="231">
        <f>+'見積書 '!I36:O36</f>
        <v>280</v>
      </c>
      <c r="J36" s="232"/>
      <c r="K36" s="232"/>
      <c r="L36" s="232"/>
      <c r="M36" s="232"/>
      <c r="N36" s="232"/>
      <c r="O36" s="233"/>
      <c r="P36" s="234">
        <f>+'見積書 '!P36:V36</f>
        <v>136</v>
      </c>
      <c r="Q36" s="235"/>
      <c r="R36" s="235"/>
      <c r="S36" s="235"/>
      <c r="T36" s="235"/>
      <c r="U36" s="235"/>
      <c r="V36" s="235"/>
      <c r="W36" s="44"/>
      <c r="X36" s="45"/>
      <c r="Y36" s="236">
        <f>+'見積書 '!Y36:AE36</f>
        <v>144</v>
      </c>
      <c r="Z36" s="235"/>
      <c r="AA36" s="235"/>
      <c r="AB36" s="235"/>
      <c r="AC36" s="235"/>
      <c r="AD36" s="235"/>
      <c r="AE36" s="235"/>
      <c r="AF36" s="16"/>
      <c r="AG36" s="17"/>
    </row>
    <row r="37" spans="1:33" s="1" customFormat="1" ht="26.25" customHeight="1">
      <c r="A37" s="151" t="s">
        <v>50</v>
      </c>
      <c r="B37" s="152"/>
      <c r="C37" s="152"/>
      <c r="D37" s="152"/>
      <c r="E37" s="152"/>
      <c r="F37" s="152"/>
      <c r="G37" s="152"/>
      <c r="H37" s="153"/>
      <c r="I37" s="237">
        <f>+'見積書 '!I37:O37</f>
        <v>2170</v>
      </c>
      <c r="J37" s="238"/>
      <c r="K37" s="238"/>
      <c r="L37" s="238"/>
      <c r="M37" s="238"/>
      <c r="N37" s="238"/>
      <c r="O37" s="239"/>
      <c r="P37" s="128">
        <f>+'見積書 '!P37:V37</f>
        <v>1346</v>
      </c>
      <c r="Q37" s="129"/>
      <c r="R37" s="129"/>
      <c r="S37" s="129"/>
      <c r="T37" s="129"/>
      <c r="U37" s="129"/>
      <c r="V37" s="129"/>
      <c r="W37" s="34"/>
      <c r="X37" s="35"/>
      <c r="Y37" s="130">
        <f>+'見積書 '!Y37:AE37</f>
        <v>824</v>
      </c>
      <c r="Z37" s="129"/>
      <c r="AA37" s="129"/>
      <c r="AB37" s="129"/>
      <c r="AC37" s="129"/>
      <c r="AD37" s="129"/>
      <c r="AE37" s="129"/>
      <c r="AF37" s="36"/>
      <c r="AG37" s="37"/>
    </row>
    <row r="38" spans="1:33" s="1" customFormat="1" ht="17.25">
      <c r="A38" s="163" t="s">
        <v>51</v>
      </c>
      <c r="B38" s="164"/>
      <c r="C38" s="164"/>
      <c r="D38" s="164"/>
      <c r="E38" s="164"/>
      <c r="F38" s="164"/>
      <c r="G38" s="164"/>
      <c r="H38" s="165"/>
      <c r="I38" s="237">
        <f>+'見積書 '!I38:O38</f>
        <v>20790</v>
      </c>
      <c r="J38" s="238"/>
      <c r="K38" s="238"/>
      <c r="L38" s="238"/>
      <c r="M38" s="238"/>
      <c r="N38" s="238"/>
      <c r="O38" s="239"/>
      <c r="P38" s="128">
        <f>+'見積書 '!P38:V38</f>
        <v>13310</v>
      </c>
      <c r="Q38" s="129"/>
      <c r="R38" s="129"/>
      <c r="S38" s="129"/>
      <c r="T38" s="129"/>
      <c r="U38" s="129"/>
      <c r="V38" s="129"/>
      <c r="W38" s="48"/>
      <c r="X38" s="49"/>
      <c r="Y38" s="130">
        <f>+'見積書 '!Y38:AE38</f>
        <v>7480</v>
      </c>
      <c r="Z38" s="129"/>
      <c r="AA38" s="129"/>
      <c r="AB38" s="129"/>
      <c r="AC38" s="129"/>
      <c r="AD38" s="129"/>
      <c r="AE38" s="129"/>
      <c r="AF38" s="20"/>
      <c r="AG38" s="21"/>
    </row>
    <row r="39" spans="1:33" s="1" customFormat="1" ht="17.25">
      <c r="A39" s="148" t="s">
        <v>52</v>
      </c>
      <c r="B39" s="149"/>
      <c r="C39" s="149"/>
      <c r="D39" s="149"/>
      <c r="E39" s="149"/>
      <c r="F39" s="149"/>
      <c r="G39" s="149"/>
      <c r="H39" s="150"/>
      <c r="I39" s="231">
        <f>+'見積書 '!I39:O39</f>
        <v>3780</v>
      </c>
      <c r="J39" s="232"/>
      <c r="K39" s="232"/>
      <c r="L39" s="232"/>
      <c r="M39" s="232"/>
      <c r="N39" s="232"/>
      <c r="O39" s="233"/>
      <c r="P39" s="234">
        <f>+'見積書 '!P39:V39</f>
        <v>1836</v>
      </c>
      <c r="Q39" s="235"/>
      <c r="R39" s="235"/>
      <c r="S39" s="235"/>
      <c r="T39" s="235"/>
      <c r="U39" s="235"/>
      <c r="V39" s="235"/>
      <c r="W39" s="46"/>
      <c r="X39" s="47"/>
      <c r="Y39" s="236">
        <f>+'見積書 '!Y39:AE39</f>
        <v>1944</v>
      </c>
      <c r="Z39" s="235"/>
      <c r="AA39" s="235"/>
      <c r="AB39" s="235"/>
      <c r="AC39" s="235"/>
      <c r="AD39" s="235"/>
      <c r="AE39" s="235"/>
      <c r="AF39" s="22"/>
      <c r="AG39" s="23"/>
    </row>
    <row r="40" spans="1:33" s="1" customFormat="1" ht="29.25" customHeight="1">
      <c r="A40" s="151" t="s">
        <v>53</v>
      </c>
      <c r="B40" s="152"/>
      <c r="C40" s="152"/>
      <c r="D40" s="152"/>
      <c r="E40" s="152"/>
      <c r="F40" s="152"/>
      <c r="G40" s="152"/>
      <c r="H40" s="153"/>
      <c r="I40" s="240">
        <f>+'見積書 '!I40:O40</f>
        <v>24570</v>
      </c>
      <c r="J40" s="241"/>
      <c r="K40" s="241"/>
      <c r="L40" s="241"/>
      <c r="M40" s="241"/>
      <c r="N40" s="241"/>
      <c r="O40" s="242"/>
      <c r="P40" s="243">
        <f>+'見積書 '!P40:V40</f>
        <v>15146</v>
      </c>
      <c r="Q40" s="244"/>
      <c r="R40" s="244"/>
      <c r="S40" s="244"/>
      <c r="T40" s="244"/>
      <c r="U40" s="244"/>
      <c r="V40" s="244"/>
      <c r="W40" s="38"/>
      <c r="X40" s="39"/>
      <c r="Y40" s="245">
        <f>+'見積書 '!Y40:AE40</f>
        <v>9424</v>
      </c>
      <c r="Z40" s="244"/>
      <c r="AA40" s="244"/>
      <c r="AB40" s="244"/>
      <c r="AC40" s="244"/>
      <c r="AD40" s="244"/>
      <c r="AE40" s="244"/>
      <c r="AF40" s="40"/>
      <c r="AG40" s="41"/>
    </row>
    <row r="41" spans="1:33" s="1" customFormat="1" ht="15" customHeight="1"/>
    <row r="42" spans="1:33" s="1" customFormat="1"/>
    <row r="43" spans="1:33" s="1" customFormat="1"/>
    <row r="44" spans="1:33" s="1" customFormat="1" ht="18" customHeight="1"/>
    <row r="45" spans="1:33" s="1" customFormat="1" ht="18" customHeight="1"/>
    <row r="46" spans="1:33" s="1" customFormat="1" ht="18" customHeight="1"/>
    <row r="47" spans="1:33" s="1" customFormat="1" ht="18" customHeight="1"/>
    <row r="48" spans="1:33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</sheetData>
  <mergeCells count="192">
    <mergeCell ref="A40:H40"/>
    <mergeCell ref="I40:O40"/>
    <mergeCell ref="P40:V40"/>
    <mergeCell ref="Y40:AE40"/>
    <mergeCell ref="A38:H38"/>
    <mergeCell ref="I38:O38"/>
    <mergeCell ref="P38:V38"/>
    <mergeCell ref="Y38:AE38"/>
    <mergeCell ref="A39:H39"/>
    <mergeCell ref="I39:O39"/>
    <mergeCell ref="P39:V39"/>
    <mergeCell ref="Y39:AE39"/>
    <mergeCell ref="A36:H36"/>
    <mergeCell ref="I36:O36"/>
    <mergeCell ref="P36:V36"/>
    <mergeCell ref="Y36:AE36"/>
    <mergeCell ref="A37:H37"/>
    <mergeCell ref="I37:O37"/>
    <mergeCell ref="P37:V37"/>
    <mergeCell ref="Y37:AE37"/>
    <mergeCell ref="A34:H34"/>
    <mergeCell ref="I34:O34"/>
    <mergeCell ref="P34:V34"/>
    <mergeCell ref="Y34:AE34"/>
    <mergeCell ref="A35:H35"/>
    <mergeCell ref="I35:O35"/>
    <mergeCell ref="P35:V35"/>
    <mergeCell ref="Y35:AE35"/>
    <mergeCell ref="A32:H32"/>
    <mergeCell ref="I32:O32"/>
    <mergeCell ref="P32:V32"/>
    <mergeCell ref="Y32:AE32"/>
    <mergeCell ref="A33:H33"/>
    <mergeCell ref="I33:O33"/>
    <mergeCell ref="P33:V33"/>
    <mergeCell ref="Y33:AE33"/>
    <mergeCell ref="AA30:AE30"/>
    <mergeCell ref="A31:H31"/>
    <mergeCell ref="I31:O31"/>
    <mergeCell ref="P31:X31"/>
    <mergeCell ref="Y31:AG31"/>
    <mergeCell ref="AA29:AE29"/>
    <mergeCell ref="AF29:AG29"/>
    <mergeCell ref="A30:H30"/>
    <mergeCell ref="I30:K30"/>
    <mergeCell ref="L30:M30"/>
    <mergeCell ref="N30:O30"/>
    <mergeCell ref="P30:Q30"/>
    <mergeCell ref="R30:V30"/>
    <mergeCell ref="W30:X30"/>
    <mergeCell ref="Y30:Z30"/>
    <mergeCell ref="A29:H29"/>
    <mergeCell ref="I29:K29"/>
    <mergeCell ref="L29:M29"/>
    <mergeCell ref="N29:O29"/>
    <mergeCell ref="P29:Q29"/>
    <mergeCell ref="R29:V29"/>
    <mergeCell ref="W29:X29"/>
    <mergeCell ref="Y29:Z29"/>
    <mergeCell ref="AF30:AG30"/>
    <mergeCell ref="AF27:AG27"/>
    <mergeCell ref="A28:H28"/>
    <mergeCell ref="I28:K28"/>
    <mergeCell ref="L28:M28"/>
    <mergeCell ref="N28:O28"/>
    <mergeCell ref="P28:Q28"/>
    <mergeCell ref="R28:V28"/>
    <mergeCell ref="W28:X28"/>
    <mergeCell ref="Y28:Z28"/>
    <mergeCell ref="AA28:AE28"/>
    <mergeCell ref="AF28:AG28"/>
    <mergeCell ref="A27:H27"/>
    <mergeCell ref="I27:K27"/>
    <mergeCell ref="L27:M27"/>
    <mergeCell ref="N27:O27"/>
    <mergeCell ref="P27:Q27"/>
    <mergeCell ref="R27:V27"/>
    <mergeCell ref="W27:X27"/>
    <mergeCell ref="Y27:Z27"/>
    <mergeCell ref="AA27:AE27"/>
    <mergeCell ref="AF25:AG25"/>
    <mergeCell ref="A26:H26"/>
    <mergeCell ref="I26:K26"/>
    <mergeCell ref="L26:M26"/>
    <mergeCell ref="N26:O26"/>
    <mergeCell ref="P26:Q26"/>
    <mergeCell ref="R26:V26"/>
    <mergeCell ref="W26:X26"/>
    <mergeCell ref="Y26:Z26"/>
    <mergeCell ref="AA26:AE26"/>
    <mergeCell ref="AF26:AG26"/>
    <mergeCell ref="A25:H25"/>
    <mergeCell ref="I25:K25"/>
    <mergeCell ref="L25:M25"/>
    <mergeCell ref="N25:O25"/>
    <mergeCell ref="P25:Q25"/>
    <mergeCell ref="R25:V25"/>
    <mergeCell ref="W25:X25"/>
    <mergeCell ref="Y25:Z25"/>
    <mergeCell ref="AA25:AE25"/>
    <mergeCell ref="AF23:AG23"/>
    <mergeCell ref="A24:H24"/>
    <mergeCell ref="I24:K24"/>
    <mergeCell ref="L24:M24"/>
    <mergeCell ref="N24:O24"/>
    <mergeCell ref="P24:Q24"/>
    <mergeCell ref="R24:V24"/>
    <mergeCell ref="W24:X24"/>
    <mergeCell ref="Y24:Z24"/>
    <mergeCell ref="AA24:AE24"/>
    <mergeCell ref="AF24:AG24"/>
    <mergeCell ref="A23:H23"/>
    <mergeCell ref="I23:K23"/>
    <mergeCell ref="L23:M23"/>
    <mergeCell ref="N23:O23"/>
    <mergeCell ref="P23:Q23"/>
    <mergeCell ref="R23:V23"/>
    <mergeCell ref="W23:X23"/>
    <mergeCell ref="Y23:Z23"/>
    <mergeCell ref="AA23:AE23"/>
    <mergeCell ref="AF21:AG21"/>
    <mergeCell ref="A22:H22"/>
    <mergeCell ref="I22:K22"/>
    <mergeCell ref="L22:M22"/>
    <mergeCell ref="N22:O22"/>
    <mergeCell ref="P22:Q22"/>
    <mergeCell ref="R22:V22"/>
    <mergeCell ref="W22:X22"/>
    <mergeCell ref="Y22:Z22"/>
    <mergeCell ref="AA22:AE22"/>
    <mergeCell ref="AF22:AG22"/>
    <mergeCell ref="A21:H21"/>
    <mergeCell ref="I21:K21"/>
    <mergeCell ref="L21:M21"/>
    <mergeCell ref="N21:O21"/>
    <mergeCell ref="P21:Q21"/>
    <mergeCell ref="R21:V21"/>
    <mergeCell ref="W21:X21"/>
    <mergeCell ref="Y21:Z21"/>
    <mergeCell ref="AA21:AE21"/>
    <mergeCell ref="AA19:AE19"/>
    <mergeCell ref="AF19:AG19"/>
    <mergeCell ref="A20:H20"/>
    <mergeCell ref="I20:K20"/>
    <mergeCell ref="L20:M20"/>
    <mergeCell ref="N20:O20"/>
    <mergeCell ref="P20:Q20"/>
    <mergeCell ref="R20:V20"/>
    <mergeCell ref="W20:X20"/>
    <mergeCell ref="Y20:Z20"/>
    <mergeCell ref="A18:H19"/>
    <mergeCell ref="I18:K19"/>
    <mergeCell ref="L18:M19"/>
    <mergeCell ref="N18:O19"/>
    <mergeCell ref="P18:X18"/>
    <mergeCell ref="Y18:AG18"/>
    <mergeCell ref="P19:Q19"/>
    <mergeCell ref="R19:V19"/>
    <mergeCell ref="W19:X19"/>
    <mergeCell ref="Y19:Z19"/>
    <mergeCell ref="AA20:AE20"/>
    <mergeCell ref="AF20:AG20"/>
    <mergeCell ref="M12:Q12"/>
    <mergeCell ref="R12:AG12"/>
    <mergeCell ref="M13:Q13"/>
    <mergeCell ref="R13:AG13"/>
    <mergeCell ref="AB14:AG17"/>
    <mergeCell ref="H16:K16"/>
    <mergeCell ref="L16:X16"/>
    <mergeCell ref="Y16:Z16"/>
    <mergeCell ref="M9:Q9"/>
    <mergeCell ref="R9:AG9"/>
    <mergeCell ref="M10:Q10"/>
    <mergeCell ref="R10:AG10"/>
    <mergeCell ref="M11:Q11"/>
    <mergeCell ref="R11:AG11"/>
    <mergeCell ref="M6:Q6"/>
    <mergeCell ref="R6:AG6"/>
    <mergeCell ref="M7:Q7"/>
    <mergeCell ref="R7:AG7"/>
    <mergeCell ref="M8:Q8"/>
    <mergeCell ref="R8:AG8"/>
    <mergeCell ref="J1:X1"/>
    <mergeCell ref="AB1:AG1"/>
    <mergeCell ref="A2:M3"/>
    <mergeCell ref="AB2:AG2"/>
    <mergeCell ref="Y3:AG3"/>
    <mergeCell ref="M5:Q5"/>
    <mergeCell ref="R5:S5"/>
    <mergeCell ref="T5:U5"/>
    <mergeCell ref="V5:W5"/>
    <mergeCell ref="X5:Y5"/>
  </mergeCells>
  <phoneticPr fontId="12"/>
  <printOptions horizontalCentered="1"/>
  <pageMargins left="0.51180555555555596" right="0.51180555555555596" top="0.59027777777777801" bottom="0.5902777777777780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8BF4-6A59-4698-9AB3-156F20F13CB2}">
  <dimension ref="A1:AM53"/>
  <sheetViews>
    <sheetView showZeros="0" topLeftCell="A22" workbookViewId="0">
      <selection activeCell="AM7" sqref="AM7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1.5" thickBot="1">
      <c r="B1" s="3"/>
      <c r="C1" s="3"/>
      <c r="D1" s="3"/>
      <c r="E1" s="3"/>
      <c r="F1" s="3"/>
      <c r="G1" s="3"/>
      <c r="H1" s="3"/>
      <c r="I1" s="5"/>
      <c r="J1" s="55" t="s">
        <v>18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7"/>
      <c r="Z1" s="3"/>
      <c r="AA1" s="3"/>
      <c r="AB1" s="56" t="s">
        <v>40</v>
      </c>
      <c r="AC1" s="56"/>
      <c r="AD1" s="56"/>
      <c r="AE1" s="56"/>
      <c r="AF1" s="56"/>
      <c r="AG1" s="56"/>
    </row>
    <row r="2" spans="1:39" ht="20.100000000000001" customHeight="1" thickTop="1">
      <c r="A2" s="191" t="str">
        <f>+'見積書 '!A2:M3</f>
        <v>兵庫県立○○病院長　様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Z2" s="6"/>
      <c r="AA2" s="8" t="s">
        <v>0</v>
      </c>
      <c r="AB2" s="192">
        <f>+'見積書 '!AB2:AG2</f>
        <v>1234</v>
      </c>
      <c r="AC2" s="192"/>
      <c r="AD2" s="192"/>
      <c r="AE2" s="192"/>
      <c r="AF2" s="192"/>
      <c r="AG2" s="192"/>
    </row>
    <row r="3" spans="1:39" ht="21.9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93">
        <f>+'見積書 '!Y3:AG3</f>
        <v>45017</v>
      </c>
      <c r="Z3" s="193"/>
      <c r="AA3" s="193"/>
      <c r="AB3" s="193"/>
      <c r="AC3" s="193"/>
      <c r="AD3" s="193"/>
      <c r="AE3" s="193"/>
      <c r="AF3" s="193"/>
      <c r="AG3" s="193"/>
    </row>
    <row r="4" spans="1:39" ht="6" customHeight="1"/>
    <row r="5" spans="1:39" s="1" customFormat="1" ht="20.100000000000001" customHeight="1">
      <c r="M5" s="194" t="s">
        <v>1</v>
      </c>
      <c r="N5" s="195"/>
      <c r="O5" s="195"/>
      <c r="P5" s="195"/>
      <c r="Q5" s="195"/>
      <c r="R5" s="196">
        <f>+'見積書 '!R5:S5</f>
        <v>1</v>
      </c>
      <c r="S5" s="196"/>
      <c r="T5" s="196">
        <f>+'見積書 '!T5:U5</f>
        <v>2</v>
      </c>
      <c r="U5" s="196"/>
      <c r="V5" s="196">
        <f>+'見積書 '!V5:W5</f>
        <v>3</v>
      </c>
      <c r="W5" s="196"/>
      <c r="X5" s="196">
        <f>+'見積書 '!X5:Y5</f>
        <v>4</v>
      </c>
      <c r="Y5" s="197"/>
      <c r="AM5"/>
    </row>
    <row r="6" spans="1:39" s="1" customFormat="1" ht="17.100000000000001" customHeight="1">
      <c r="L6" s="9"/>
      <c r="M6" s="188" t="s">
        <v>2</v>
      </c>
      <c r="N6" s="188"/>
      <c r="O6" s="188"/>
      <c r="P6" s="188"/>
      <c r="Q6" s="188"/>
      <c r="R6" s="189" t="str">
        <f>+'見積書 '!R6:AG6</f>
        <v>兵庫県神戸市中央区下山手通5-10-1</v>
      </c>
      <c r="S6" s="189"/>
      <c r="T6" s="189"/>
      <c r="U6" s="189"/>
      <c r="V6" s="189"/>
      <c r="W6" s="189"/>
      <c r="X6" s="189"/>
      <c r="Y6" s="189"/>
      <c r="Z6" s="190"/>
      <c r="AA6" s="190"/>
      <c r="AB6" s="190"/>
      <c r="AC6" s="190"/>
      <c r="AD6" s="190"/>
      <c r="AE6" s="190"/>
      <c r="AF6" s="190"/>
      <c r="AG6" s="190"/>
    </row>
    <row r="7" spans="1:39" s="1" customFormat="1" ht="17.100000000000001" customHeight="1">
      <c r="L7" s="9"/>
      <c r="M7" s="188" t="s">
        <v>3</v>
      </c>
      <c r="N7" s="188"/>
      <c r="O7" s="188"/>
      <c r="P7" s="188"/>
      <c r="Q7" s="188"/>
      <c r="R7" s="189" t="str">
        <f>+'見積書 '!R7:AG7</f>
        <v>兵庫メディカル</v>
      </c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</row>
    <row r="8" spans="1:39" s="1" customFormat="1" ht="17.100000000000001" customHeight="1">
      <c r="L8" s="9"/>
      <c r="M8" s="188" t="s">
        <v>4</v>
      </c>
      <c r="N8" s="188"/>
      <c r="O8" s="188"/>
      <c r="P8" s="188"/>
      <c r="Q8" s="188"/>
      <c r="R8" s="189" t="str">
        <f>+'見積書 '!R8:AG8</f>
        <v>神戸太郎</v>
      </c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</row>
    <row r="9" spans="1:39" s="1" customFormat="1" ht="17.100000000000001" customHeight="1">
      <c r="L9" s="9"/>
      <c r="M9" s="188" t="s">
        <v>5</v>
      </c>
      <c r="N9" s="188"/>
      <c r="O9" s="188"/>
      <c r="P9" s="188"/>
      <c r="Q9" s="188"/>
      <c r="R9" s="189" t="str">
        <f>+'見積書 '!R9:AG9</f>
        <v>078-999-9999</v>
      </c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</row>
    <row r="10" spans="1:39" s="1" customFormat="1" ht="17.100000000000001" customHeight="1">
      <c r="L10" s="9"/>
      <c r="M10" s="188" t="s">
        <v>39</v>
      </c>
      <c r="N10" s="188"/>
      <c r="O10" s="188"/>
      <c r="P10" s="188"/>
      <c r="Q10" s="188"/>
      <c r="R10" s="189">
        <f>+'見積書 '!R10:AG10</f>
        <v>553</v>
      </c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</row>
    <row r="11" spans="1:39" s="1" customFormat="1" ht="17.100000000000001" customHeight="1">
      <c r="L11" s="9"/>
      <c r="M11" s="188" t="s">
        <v>19</v>
      </c>
      <c r="N11" s="188"/>
      <c r="O11" s="188"/>
      <c r="P11" s="188"/>
      <c r="Q11" s="188"/>
      <c r="R11" s="189" t="str">
        <f>+'見積書 '!R11:AG11</f>
        <v>下山次郎</v>
      </c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</row>
    <row r="12" spans="1:39" s="1" customFormat="1" ht="17.100000000000001" customHeight="1">
      <c r="L12" s="9"/>
      <c r="M12" s="198" t="s">
        <v>20</v>
      </c>
      <c r="N12" s="198"/>
      <c r="O12" s="198"/>
      <c r="P12" s="198"/>
      <c r="Q12" s="198"/>
      <c r="R12" s="189" t="str">
        <f>+'見積書 '!R12:AG12</f>
        <v>090-9999-9999</v>
      </c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</row>
    <row r="13" spans="1:39" s="1" customFormat="1" ht="17.100000000000001" customHeight="1">
      <c r="L13" s="9"/>
      <c r="M13" s="199" t="s">
        <v>21</v>
      </c>
      <c r="N13" s="199"/>
      <c r="O13" s="199"/>
      <c r="P13" s="199"/>
      <c r="Q13" s="199"/>
      <c r="R13" s="200" t="str">
        <f>+'見積書 '!R13:AG13</f>
        <v>jbjbjbkjbkjbjk</v>
      </c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9" ht="5.25" customHeight="1"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9"/>
      <c r="AC14" s="69"/>
      <c r="AD14" s="69"/>
      <c r="AE14" s="69"/>
      <c r="AF14" s="69"/>
      <c r="AG14" s="69"/>
    </row>
    <row r="15" spans="1:39" s="1" customFormat="1" ht="18" customHeight="1">
      <c r="C15" s="4" t="s">
        <v>25</v>
      </c>
      <c r="AB15" s="70"/>
      <c r="AC15" s="70"/>
      <c r="AD15" s="70"/>
      <c r="AE15" s="70"/>
      <c r="AF15" s="70"/>
      <c r="AG15" s="70"/>
    </row>
    <row r="16" spans="1:39" s="1" customFormat="1" ht="39.950000000000003" customHeight="1">
      <c r="H16" s="72" t="s">
        <v>6</v>
      </c>
      <c r="I16" s="73"/>
      <c r="J16" s="73"/>
      <c r="K16" s="74"/>
      <c r="L16" s="75">
        <f>+'見積書 '!L16:X16</f>
        <v>24570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3" t="s">
        <v>7</v>
      </c>
      <c r="Z16" s="76"/>
      <c r="AB16" s="70"/>
      <c r="AC16" s="70"/>
      <c r="AD16" s="70"/>
      <c r="AE16" s="70"/>
      <c r="AF16" s="70"/>
      <c r="AG16" s="70"/>
    </row>
    <row r="17" spans="1:33">
      <c r="AB17" s="71"/>
      <c r="AC17" s="71"/>
      <c r="AD17" s="71"/>
      <c r="AE17" s="71"/>
      <c r="AF17" s="71"/>
      <c r="AG17" s="71"/>
    </row>
    <row r="18" spans="1:33" s="1" customFormat="1" ht="20.25" customHeight="1">
      <c r="A18" s="100" t="s">
        <v>8</v>
      </c>
      <c r="B18" s="101"/>
      <c r="C18" s="101"/>
      <c r="D18" s="101"/>
      <c r="E18" s="101"/>
      <c r="F18" s="101"/>
      <c r="G18" s="101"/>
      <c r="H18" s="101"/>
      <c r="I18" s="210" t="s">
        <v>11</v>
      </c>
      <c r="J18" s="210"/>
      <c r="K18" s="210"/>
      <c r="L18" s="212" t="s">
        <v>9</v>
      </c>
      <c r="M18" s="212"/>
      <c r="N18" s="213" t="s">
        <v>10</v>
      </c>
      <c r="O18" s="214"/>
      <c r="P18" s="100" t="s">
        <v>16</v>
      </c>
      <c r="Q18" s="101"/>
      <c r="R18" s="101"/>
      <c r="S18" s="101"/>
      <c r="T18" s="101"/>
      <c r="U18" s="101"/>
      <c r="V18" s="101"/>
      <c r="W18" s="101"/>
      <c r="X18" s="102"/>
      <c r="Y18" s="103" t="s">
        <v>15</v>
      </c>
      <c r="Z18" s="101"/>
      <c r="AA18" s="101"/>
      <c r="AB18" s="101"/>
      <c r="AC18" s="101"/>
      <c r="AD18" s="101"/>
      <c r="AE18" s="101"/>
      <c r="AF18" s="101"/>
      <c r="AG18" s="102"/>
    </row>
    <row r="19" spans="1:33" s="1" customFormat="1" ht="20.25" customHeight="1">
      <c r="A19" s="208"/>
      <c r="B19" s="209"/>
      <c r="C19" s="209"/>
      <c r="D19" s="209"/>
      <c r="E19" s="209"/>
      <c r="F19" s="209"/>
      <c r="G19" s="209"/>
      <c r="H19" s="209"/>
      <c r="I19" s="211"/>
      <c r="J19" s="211"/>
      <c r="K19" s="211"/>
      <c r="L19" s="77"/>
      <c r="M19" s="77"/>
      <c r="N19" s="215"/>
      <c r="O19" s="216"/>
      <c r="P19" s="217" t="s">
        <v>13</v>
      </c>
      <c r="Q19" s="77"/>
      <c r="R19" s="77" t="s">
        <v>14</v>
      </c>
      <c r="S19" s="77"/>
      <c r="T19" s="77"/>
      <c r="U19" s="77"/>
      <c r="V19" s="77"/>
      <c r="W19" s="77" t="s">
        <v>12</v>
      </c>
      <c r="X19" s="78"/>
      <c r="Y19" s="218" t="s">
        <v>13</v>
      </c>
      <c r="Z19" s="77"/>
      <c r="AA19" s="77" t="s">
        <v>14</v>
      </c>
      <c r="AB19" s="77"/>
      <c r="AC19" s="77"/>
      <c r="AD19" s="77"/>
      <c r="AE19" s="77"/>
      <c r="AF19" s="77" t="s">
        <v>12</v>
      </c>
      <c r="AG19" s="78"/>
    </row>
    <row r="20" spans="1:33" s="1" customFormat="1" ht="25.5" customHeight="1">
      <c r="A20" s="202" t="str">
        <f>+'見積書 '!A20:H20</f>
        <v>おかゆ</v>
      </c>
      <c r="B20" s="203"/>
      <c r="C20" s="203"/>
      <c r="D20" s="203"/>
      <c r="E20" s="203"/>
      <c r="F20" s="203"/>
      <c r="G20" s="203"/>
      <c r="H20" s="203"/>
      <c r="I20" s="203" t="str">
        <f>+'見積書 '!I20:K20</f>
        <v>○</v>
      </c>
      <c r="J20" s="203"/>
      <c r="K20" s="203"/>
      <c r="L20" s="101">
        <f>+'見積書 '!L20:M20</f>
        <v>0</v>
      </c>
      <c r="M20" s="101"/>
      <c r="N20" s="204">
        <f>+'見積書 '!N20:O20</f>
        <v>100</v>
      </c>
      <c r="O20" s="205"/>
      <c r="P20" s="206">
        <f>+'見積書 '!P20:Q20</f>
        <v>5</v>
      </c>
      <c r="Q20" s="204"/>
      <c r="R20" s="85">
        <f>+'見積書 '!R20:V20</f>
        <v>500</v>
      </c>
      <c r="S20" s="85"/>
      <c r="T20" s="85"/>
      <c r="U20" s="85"/>
      <c r="V20" s="85"/>
      <c r="W20" s="86">
        <f>+'見積書 '!W20:X20</f>
        <v>0</v>
      </c>
      <c r="X20" s="87"/>
      <c r="Y20" s="207">
        <f>+'見積書 '!Y20:Z20</f>
        <v>8</v>
      </c>
      <c r="Z20" s="204"/>
      <c r="AA20" s="85">
        <f>+'見積書 '!AA20:AE20</f>
        <v>800</v>
      </c>
      <c r="AB20" s="85"/>
      <c r="AC20" s="85"/>
      <c r="AD20" s="85"/>
      <c r="AE20" s="85"/>
      <c r="AF20" s="86">
        <f>+'見積書 '!AF20:AG20</f>
        <v>0</v>
      </c>
      <c r="AG20" s="87"/>
    </row>
    <row r="21" spans="1:33" s="1" customFormat="1" ht="25.5" customHeight="1">
      <c r="A21" s="202" t="str">
        <f>+'見積書 '!A21:H21</f>
        <v>豆腐</v>
      </c>
      <c r="B21" s="203"/>
      <c r="C21" s="203"/>
      <c r="D21" s="203"/>
      <c r="E21" s="203"/>
      <c r="F21" s="203"/>
      <c r="G21" s="203"/>
      <c r="H21" s="203"/>
      <c r="I21" s="203" t="str">
        <f>+'見積書 '!I21:K21</f>
        <v>○</v>
      </c>
      <c r="J21" s="203"/>
      <c r="K21" s="203"/>
      <c r="L21" s="101">
        <f>+'見積書 '!L21:M21</f>
        <v>0</v>
      </c>
      <c r="M21" s="101"/>
      <c r="N21" s="204">
        <f>+'見積書 '!N21:O21</f>
        <v>500</v>
      </c>
      <c r="O21" s="205"/>
      <c r="P21" s="206">
        <f>+'見積書 '!P21:Q21</f>
        <v>0</v>
      </c>
      <c r="Q21" s="204"/>
      <c r="R21" s="85">
        <f>+'見積書 '!R21:V21</f>
        <v>0</v>
      </c>
      <c r="S21" s="85"/>
      <c r="T21" s="85"/>
      <c r="U21" s="85"/>
      <c r="V21" s="85"/>
      <c r="W21" s="86">
        <f>+'見積書 '!W21:X21</f>
        <v>0</v>
      </c>
      <c r="X21" s="87"/>
      <c r="Y21" s="207">
        <f>+'見積書 '!Y21:Z21</f>
        <v>2</v>
      </c>
      <c r="Z21" s="204"/>
      <c r="AA21" s="85">
        <f>+'見積書 '!AA21:AE21</f>
        <v>1000</v>
      </c>
      <c r="AB21" s="85"/>
      <c r="AC21" s="85"/>
      <c r="AD21" s="85"/>
      <c r="AE21" s="85"/>
      <c r="AF21" s="86">
        <f>+'見積書 '!AF21:AG21</f>
        <v>0</v>
      </c>
      <c r="AG21" s="87"/>
    </row>
    <row r="22" spans="1:33" s="1" customFormat="1" ht="25.5" customHeight="1">
      <c r="A22" s="202" t="str">
        <f>+'見積書 '!A22:H22</f>
        <v>春巻き</v>
      </c>
      <c r="B22" s="203"/>
      <c r="C22" s="203"/>
      <c r="D22" s="203"/>
      <c r="E22" s="203"/>
      <c r="F22" s="203"/>
      <c r="G22" s="203"/>
      <c r="H22" s="203"/>
      <c r="I22" s="203" t="str">
        <f>+'見積書 '!I22:K22</f>
        <v>○</v>
      </c>
      <c r="J22" s="203"/>
      <c r="K22" s="203"/>
      <c r="L22" s="101">
        <f>+'見積書 '!L22:M22</f>
        <v>0</v>
      </c>
      <c r="M22" s="101"/>
      <c r="N22" s="204">
        <f>+'見積書 '!N22:O22</f>
        <v>300</v>
      </c>
      <c r="O22" s="205"/>
      <c r="P22" s="206">
        <f>+'見積書 '!P22:Q22</f>
        <v>4</v>
      </c>
      <c r="Q22" s="204"/>
      <c r="R22" s="85">
        <f>+'見積書 '!R22:V22</f>
        <v>1200</v>
      </c>
      <c r="S22" s="85"/>
      <c r="T22" s="85"/>
      <c r="U22" s="85"/>
      <c r="V22" s="85"/>
      <c r="W22" s="86">
        <f>+'見積書 '!W22:X22</f>
        <v>0</v>
      </c>
      <c r="X22" s="87"/>
      <c r="Y22" s="207">
        <f>+'見積書 '!Y22:Z22</f>
        <v>0</v>
      </c>
      <c r="Z22" s="204"/>
      <c r="AA22" s="85">
        <f>+'見積書 '!AA22:AE22</f>
        <v>0</v>
      </c>
      <c r="AB22" s="85"/>
      <c r="AC22" s="85"/>
      <c r="AD22" s="85"/>
      <c r="AE22" s="85"/>
      <c r="AF22" s="86">
        <f>+'見積書 '!AF22:AG22</f>
        <v>0</v>
      </c>
      <c r="AG22" s="87"/>
    </row>
    <row r="23" spans="1:33" s="1" customFormat="1" ht="25.5" customHeight="1">
      <c r="A23" s="202" t="str">
        <f>+'見積書 '!A23:H23</f>
        <v>割り箸</v>
      </c>
      <c r="B23" s="203"/>
      <c r="C23" s="203"/>
      <c r="D23" s="203"/>
      <c r="E23" s="203"/>
      <c r="F23" s="203"/>
      <c r="G23" s="203"/>
      <c r="H23" s="203"/>
      <c r="I23" s="203">
        <f>+'見積書 '!I23:K23</f>
        <v>0</v>
      </c>
      <c r="J23" s="203"/>
      <c r="K23" s="203"/>
      <c r="L23" s="101">
        <f>+'見積書 '!L23:M23</f>
        <v>0</v>
      </c>
      <c r="M23" s="101"/>
      <c r="N23" s="204">
        <f>+'見積書 '!N23:O23</f>
        <v>1200</v>
      </c>
      <c r="O23" s="205"/>
      <c r="P23" s="206">
        <f>+'見積書 '!P23:Q23</f>
        <v>8</v>
      </c>
      <c r="Q23" s="204"/>
      <c r="R23" s="85">
        <f>+'見積書 '!R23:V23</f>
        <v>9600</v>
      </c>
      <c r="S23" s="85"/>
      <c r="T23" s="85"/>
      <c r="U23" s="85"/>
      <c r="V23" s="85"/>
      <c r="W23" s="86">
        <f>+'見積書 '!W23:X23</f>
        <v>0</v>
      </c>
      <c r="X23" s="87"/>
      <c r="Y23" s="207">
        <f>+'見積書 '!Y23:Z23</f>
        <v>4</v>
      </c>
      <c r="Z23" s="204"/>
      <c r="AA23" s="85">
        <f>+'見積書 '!AA23:AE23</f>
        <v>4800</v>
      </c>
      <c r="AB23" s="85"/>
      <c r="AC23" s="85"/>
      <c r="AD23" s="85"/>
      <c r="AE23" s="85"/>
      <c r="AF23" s="86">
        <f>+'見積書 '!AF23:AG23</f>
        <v>0</v>
      </c>
      <c r="AG23" s="87"/>
    </row>
    <row r="24" spans="1:33" s="1" customFormat="1" ht="25.5" customHeight="1">
      <c r="A24" s="202" t="str">
        <f>+'見積書 '!A24:H24</f>
        <v>洗剤</v>
      </c>
      <c r="B24" s="203"/>
      <c r="C24" s="203"/>
      <c r="D24" s="203"/>
      <c r="E24" s="203"/>
      <c r="F24" s="203"/>
      <c r="G24" s="203"/>
      <c r="H24" s="203"/>
      <c r="I24" s="203">
        <f>+'見積書 '!I24:K24</f>
        <v>0</v>
      </c>
      <c r="J24" s="203"/>
      <c r="K24" s="203"/>
      <c r="L24" s="101">
        <f>+'見積書 '!L24:M24</f>
        <v>0</v>
      </c>
      <c r="M24" s="101"/>
      <c r="N24" s="204">
        <f>+'見積書 '!N24:O24</f>
        <v>500</v>
      </c>
      <c r="O24" s="205"/>
      <c r="P24" s="206">
        <f>+'見積書 '!P24:Q24</f>
        <v>5</v>
      </c>
      <c r="Q24" s="204"/>
      <c r="R24" s="85">
        <f>+'見積書 '!R24:V24</f>
        <v>2500</v>
      </c>
      <c r="S24" s="85"/>
      <c r="T24" s="85"/>
      <c r="U24" s="85"/>
      <c r="V24" s="85"/>
      <c r="W24" s="86">
        <f>+'見積書 '!W24:X24</f>
        <v>0</v>
      </c>
      <c r="X24" s="87"/>
      <c r="Y24" s="207">
        <f>+'見積書 '!Y24:Z24</f>
        <v>4</v>
      </c>
      <c r="Z24" s="204"/>
      <c r="AA24" s="85">
        <f>+'見積書 '!AA24:AE24</f>
        <v>2000</v>
      </c>
      <c r="AB24" s="85"/>
      <c r="AC24" s="85"/>
      <c r="AD24" s="85"/>
      <c r="AE24" s="85"/>
      <c r="AF24" s="86">
        <f>+'見積書 '!AF24:AG24</f>
        <v>0</v>
      </c>
      <c r="AG24" s="87"/>
    </row>
    <row r="25" spans="1:33" s="1" customFormat="1" ht="25.5" customHeight="1">
      <c r="A25" s="202">
        <f>+'見積書 '!A25:H25</f>
        <v>0</v>
      </c>
      <c r="B25" s="203"/>
      <c r="C25" s="203"/>
      <c r="D25" s="203"/>
      <c r="E25" s="203"/>
      <c r="F25" s="203"/>
      <c r="G25" s="203"/>
      <c r="H25" s="203"/>
      <c r="I25" s="203">
        <f>+'見積書 '!I25:K25</f>
        <v>0</v>
      </c>
      <c r="J25" s="203"/>
      <c r="K25" s="203"/>
      <c r="L25" s="101">
        <f>+'見積書 '!L25:M25</f>
        <v>0</v>
      </c>
      <c r="M25" s="101"/>
      <c r="N25" s="204">
        <f>+'見積書 '!N25:O25</f>
        <v>0</v>
      </c>
      <c r="O25" s="205"/>
      <c r="P25" s="206">
        <f>+'見積書 '!P25:Q25</f>
        <v>0</v>
      </c>
      <c r="Q25" s="204"/>
      <c r="R25" s="85">
        <f>+'見積書 '!R25:V25</f>
        <v>0</v>
      </c>
      <c r="S25" s="85"/>
      <c r="T25" s="85"/>
      <c r="U25" s="85"/>
      <c r="V25" s="85"/>
      <c r="W25" s="86">
        <f>+'見積書 '!W25:X25</f>
        <v>0</v>
      </c>
      <c r="X25" s="87"/>
      <c r="Y25" s="207">
        <f>+'見積書 '!Y25:Z25</f>
        <v>0</v>
      </c>
      <c r="Z25" s="204"/>
      <c r="AA25" s="85">
        <f>+'見積書 '!AA25:AE25</f>
        <v>0</v>
      </c>
      <c r="AB25" s="85"/>
      <c r="AC25" s="85"/>
      <c r="AD25" s="85"/>
      <c r="AE25" s="85"/>
      <c r="AF25" s="86">
        <f>+'見積書 '!AF25:AG25</f>
        <v>0</v>
      </c>
      <c r="AG25" s="87"/>
    </row>
    <row r="26" spans="1:33" s="1" customFormat="1" ht="25.5" customHeight="1">
      <c r="A26" s="202">
        <f>+'見積書 '!A26:H26</f>
        <v>0</v>
      </c>
      <c r="B26" s="203"/>
      <c r="C26" s="203"/>
      <c r="D26" s="203"/>
      <c r="E26" s="203"/>
      <c r="F26" s="203"/>
      <c r="G26" s="203"/>
      <c r="H26" s="203"/>
      <c r="I26" s="203">
        <f>+'見積書 '!I26:K26</f>
        <v>0</v>
      </c>
      <c r="J26" s="203"/>
      <c r="K26" s="203"/>
      <c r="L26" s="101">
        <f>+'見積書 '!L26:M26</f>
        <v>0</v>
      </c>
      <c r="M26" s="101"/>
      <c r="N26" s="204">
        <f>+'見積書 '!N26:O26</f>
        <v>0</v>
      </c>
      <c r="O26" s="205"/>
      <c r="P26" s="206">
        <f>+'見積書 '!P26:Q26</f>
        <v>0</v>
      </c>
      <c r="Q26" s="204"/>
      <c r="R26" s="85">
        <f>+'見積書 '!R26:V26</f>
        <v>0</v>
      </c>
      <c r="S26" s="85"/>
      <c r="T26" s="85"/>
      <c r="U26" s="85"/>
      <c r="V26" s="85"/>
      <c r="W26" s="86">
        <f>+'見積書 '!W26:X26</f>
        <v>0</v>
      </c>
      <c r="X26" s="87"/>
      <c r="Y26" s="207">
        <f>+'見積書 '!Y26:Z26</f>
        <v>0</v>
      </c>
      <c r="Z26" s="204"/>
      <c r="AA26" s="85">
        <f>+'見積書 '!AA26:AE26</f>
        <v>0</v>
      </c>
      <c r="AB26" s="85"/>
      <c r="AC26" s="85"/>
      <c r="AD26" s="85"/>
      <c r="AE26" s="85"/>
      <c r="AF26" s="86">
        <f>+'見積書 '!AF26:AG26</f>
        <v>0</v>
      </c>
      <c r="AG26" s="87"/>
    </row>
    <row r="27" spans="1:33" s="1" customFormat="1" ht="25.5" customHeight="1">
      <c r="A27" s="202">
        <f>+'見積書 '!A27:H27</f>
        <v>0</v>
      </c>
      <c r="B27" s="203"/>
      <c r="C27" s="203"/>
      <c r="D27" s="203"/>
      <c r="E27" s="203"/>
      <c r="F27" s="203"/>
      <c r="G27" s="203"/>
      <c r="H27" s="203"/>
      <c r="I27" s="203">
        <f>+'見積書 '!I27:K27</f>
        <v>0</v>
      </c>
      <c r="J27" s="203"/>
      <c r="K27" s="203"/>
      <c r="L27" s="101">
        <f>+'見積書 '!L27:M27</f>
        <v>0</v>
      </c>
      <c r="M27" s="101"/>
      <c r="N27" s="204">
        <f>+'見積書 '!N27:O27</f>
        <v>0</v>
      </c>
      <c r="O27" s="205"/>
      <c r="P27" s="206">
        <f>+'見積書 '!P27:Q27</f>
        <v>0</v>
      </c>
      <c r="Q27" s="204"/>
      <c r="R27" s="85">
        <f>+'見積書 '!R27:V27</f>
        <v>0</v>
      </c>
      <c r="S27" s="85"/>
      <c r="T27" s="85"/>
      <c r="U27" s="85"/>
      <c r="V27" s="85"/>
      <c r="W27" s="86">
        <f>+'見積書 '!W27:X27</f>
        <v>0</v>
      </c>
      <c r="X27" s="87"/>
      <c r="Y27" s="207">
        <f>+'見積書 '!Y27:Z27</f>
        <v>0</v>
      </c>
      <c r="Z27" s="204"/>
      <c r="AA27" s="85">
        <f>+'見積書 '!AA27:AE27</f>
        <v>0</v>
      </c>
      <c r="AB27" s="85"/>
      <c r="AC27" s="85"/>
      <c r="AD27" s="85"/>
      <c r="AE27" s="85"/>
      <c r="AF27" s="86">
        <f>+'見積書 '!AF27:AG27</f>
        <v>0</v>
      </c>
      <c r="AG27" s="87"/>
    </row>
    <row r="28" spans="1:33" s="1" customFormat="1" ht="25.5" customHeight="1">
      <c r="A28" s="202">
        <f>+'見積書 '!A28:H28</f>
        <v>0</v>
      </c>
      <c r="B28" s="203"/>
      <c r="C28" s="203"/>
      <c r="D28" s="203"/>
      <c r="E28" s="203"/>
      <c r="F28" s="203"/>
      <c r="G28" s="203"/>
      <c r="H28" s="203"/>
      <c r="I28" s="203">
        <f>+'見積書 '!I28:K28</f>
        <v>0</v>
      </c>
      <c r="J28" s="203"/>
      <c r="K28" s="203"/>
      <c r="L28" s="101">
        <f>+'見積書 '!L28:M28</f>
        <v>0</v>
      </c>
      <c r="M28" s="101"/>
      <c r="N28" s="204">
        <f>+'見積書 '!N28:O28</f>
        <v>0</v>
      </c>
      <c r="O28" s="205"/>
      <c r="P28" s="206">
        <f>+'見積書 '!P28:Q28</f>
        <v>0</v>
      </c>
      <c r="Q28" s="204"/>
      <c r="R28" s="85">
        <f>+'見積書 '!R28:V28</f>
        <v>0</v>
      </c>
      <c r="S28" s="85"/>
      <c r="T28" s="85"/>
      <c r="U28" s="85"/>
      <c r="V28" s="85"/>
      <c r="W28" s="86">
        <f>+'見積書 '!W28:X28</f>
        <v>0</v>
      </c>
      <c r="X28" s="87"/>
      <c r="Y28" s="207">
        <f>+'見積書 '!Y28:Z28</f>
        <v>0</v>
      </c>
      <c r="Z28" s="204"/>
      <c r="AA28" s="85">
        <f>+'見積書 '!AA28:AE28</f>
        <v>0</v>
      </c>
      <c r="AB28" s="85"/>
      <c r="AC28" s="85"/>
      <c r="AD28" s="85"/>
      <c r="AE28" s="85"/>
      <c r="AF28" s="86">
        <f>+'見積書 '!AF28:AG28</f>
        <v>0</v>
      </c>
      <c r="AG28" s="87"/>
    </row>
    <row r="29" spans="1:33" s="1" customFormat="1" ht="25.5" customHeight="1">
      <c r="A29" s="202">
        <f>+'見積書 '!A29:H29</f>
        <v>0</v>
      </c>
      <c r="B29" s="203"/>
      <c r="C29" s="203"/>
      <c r="D29" s="203"/>
      <c r="E29" s="203"/>
      <c r="F29" s="203"/>
      <c r="G29" s="203"/>
      <c r="H29" s="203"/>
      <c r="I29" s="203">
        <f>+'見積書 '!I29:K29</f>
        <v>0</v>
      </c>
      <c r="J29" s="203"/>
      <c r="K29" s="203"/>
      <c r="L29" s="101">
        <f>+'見積書 '!L29:M29</f>
        <v>0</v>
      </c>
      <c r="M29" s="101"/>
      <c r="N29" s="204">
        <f>+'見積書 '!N29:O29</f>
        <v>0</v>
      </c>
      <c r="O29" s="205"/>
      <c r="P29" s="206">
        <f>+'見積書 '!P29:Q29</f>
        <v>0</v>
      </c>
      <c r="Q29" s="204"/>
      <c r="R29" s="85">
        <f>+'見積書 '!R29:V29</f>
        <v>0</v>
      </c>
      <c r="S29" s="85"/>
      <c r="T29" s="85"/>
      <c r="U29" s="85"/>
      <c r="V29" s="85"/>
      <c r="W29" s="86">
        <f>+'見積書 '!W29:X29</f>
        <v>0</v>
      </c>
      <c r="X29" s="87"/>
      <c r="Y29" s="207">
        <f>+'見積書 '!Y29:Z29</f>
        <v>0</v>
      </c>
      <c r="Z29" s="204"/>
      <c r="AA29" s="85">
        <f>+'見積書 '!AA29:AE29</f>
        <v>0</v>
      </c>
      <c r="AB29" s="85"/>
      <c r="AC29" s="85"/>
      <c r="AD29" s="85"/>
      <c r="AE29" s="85"/>
      <c r="AF29" s="86">
        <f>+'見積書 '!AF29:AG29</f>
        <v>0</v>
      </c>
      <c r="AG29" s="87"/>
    </row>
    <row r="30" spans="1:33" s="1" customFormat="1" ht="2.25" customHeight="1">
      <c r="A30" s="202">
        <f>+'見積書 '!A30:H30</f>
        <v>0</v>
      </c>
      <c r="B30" s="203"/>
      <c r="C30" s="203"/>
      <c r="D30" s="203"/>
      <c r="E30" s="203"/>
      <c r="F30" s="203"/>
      <c r="G30" s="203"/>
      <c r="H30" s="203"/>
      <c r="I30" s="142"/>
      <c r="J30" s="142"/>
      <c r="K30" s="142"/>
      <c r="L30" s="143"/>
      <c r="M30" s="143"/>
      <c r="N30" s="144"/>
      <c r="O30" s="145"/>
      <c r="P30" s="146"/>
      <c r="Q30" s="146"/>
      <c r="R30" s="125"/>
      <c r="S30" s="125"/>
      <c r="T30" s="125"/>
      <c r="U30" s="125"/>
      <c r="V30" s="125"/>
      <c r="W30" s="126"/>
      <c r="X30" s="127"/>
      <c r="Y30" s="147"/>
      <c r="Z30" s="146"/>
      <c r="AA30" s="125"/>
      <c r="AB30" s="125"/>
      <c r="AC30" s="125"/>
      <c r="AD30" s="125"/>
      <c r="AE30" s="125"/>
      <c r="AF30" s="126"/>
      <c r="AG30" s="127"/>
    </row>
    <row r="31" spans="1:33" s="1" customFormat="1" ht="18" customHeight="1">
      <c r="A31" s="175" t="s">
        <v>54</v>
      </c>
      <c r="B31" s="176"/>
      <c r="C31" s="176"/>
      <c r="D31" s="176"/>
      <c r="E31" s="176"/>
      <c r="F31" s="176"/>
      <c r="G31" s="176"/>
      <c r="H31" s="176"/>
      <c r="I31" s="175" t="s">
        <v>44</v>
      </c>
      <c r="J31" s="176"/>
      <c r="K31" s="176"/>
      <c r="L31" s="176"/>
      <c r="M31" s="176"/>
      <c r="N31" s="176"/>
      <c r="O31" s="182"/>
      <c r="P31" s="145" t="s">
        <v>42</v>
      </c>
      <c r="Q31" s="183"/>
      <c r="R31" s="183"/>
      <c r="S31" s="183"/>
      <c r="T31" s="183"/>
      <c r="U31" s="183"/>
      <c r="V31" s="183"/>
      <c r="W31" s="183"/>
      <c r="X31" s="184"/>
      <c r="Y31" s="183" t="s">
        <v>43</v>
      </c>
      <c r="Z31" s="183"/>
      <c r="AA31" s="183"/>
      <c r="AB31" s="183"/>
      <c r="AC31" s="183"/>
      <c r="AD31" s="183"/>
      <c r="AE31" s="183"/>
      <c r="AF31" s="183"/>
      <c r="AG31" s="184"/>
    </row>
    <row r="32" spans="1:33" s="1" customFormat="1" ht="18" customHeight="1">
      <c r="A32" s="136" t="s">
        <v>47</v>
      </c>
      <c r="B32" s="137"/>
      <c r="C32" s="137"/>
      <c r="D32" s="137"/>
      <c r="E32" s="137"/>
      <c r="F32" s="137"/>
      <c r="G32" s="137"/>
      <c r="H32" s="138"/>
      <c r="I32" s="219">
        <f>+'見積書 '!I32:O32</f>
        <v>18900</v>
      </c>
      <c r="J32" s="220"/>
      <c r="K32" s="220"/>
      <c r="L32" s="220"/>
      <c r="M32" s="220"/>
      <c r="N32" s="220"/>
      <c r="O32" s="221"/>
      <c r="P32" s="222">
        <f>+'見積書 '!P32:V32</f>
        <v>12100</v>
      </c>
      <c r="Q32" s="223"/>
      <c r="R32" s="223"/>
      <c r="S32" s="223"/>
      <c r="T32" s="223"/>
      <c r="U32" s="223"/>
      <c r="V32" s="223"/>
      <c r="W32" s="42"/>
      <c r="X32" s="43"/>
      <c r="Y32" s="224">
        <f>+'見積書 '!Y32:AE32</f>
        <v>6800</v>
      </c>
      <c r="Z32" s="223"/>
      <c r="AA32" s="223"/>
      <c r="AB32" s="223"/>
      <c r="AC32" s="223"/>
      <c r="AD32" s="223"/>
      <c r="AE32" s="223"/>
      <c r="AF32" s="14"/>
      <c r="AG32" s="15"/>
    </row>
    <row r="33" spans="1:33" s="1" customFormat="1" ht="18" customHeight="1">
      <c r="A33" s="148" t="s">
        <v>48</v>
      </c>
      <c r="B33" s="149"/>
      <c r="C33" s="149"/>
      <c r="D33" s="149"/>
      <c r="E33" s="149"/>
      <c r="F33" s="149"/>
      <c r="G33" s="149"/>
      <c r="H33" s="150"/>
      <c r="I33" s="225">
        <f>+'見積書 '!I33:O33</f>
        <v>3500</v>
      </c>
      <c r="J33" s="226"/>
      <c r="K33" s="226"/>
      <c r="L33" s="226"/>
      <c r="M33" s="226"/>
      <c r="N33" s="226"/>
      <c r="O33" s="227"/>
      <c r="P33" s="228">
        <f>+'見積書 '!P33:V33</f>
        <v>1700</v>
      </c>
      <c r="Q33" s="229"/>
      <c r="R33" s="229"/>
      <c r="S33" s="229"/>
      <c r="T33" s="229"/>
      <c r="U33" s="229"/>
      <c r="V33" s="229"/>
      <c r="W33" s="26"/>
      <c r="X33" s="27"/>
      <c r="Y33" s="230">
        <f>+'見積書 '!Y33:AE33</f>
        <v>1800</v>
      </c>
      <c r="Z33" s="229"/>
      <c r="AA33" s="229"/>
      <c r="AB33" s="229"/>
      <c r="AC33" s="229"/>
      <c r="AD33" s="229"/>
      <c r="AE33" s="229"/>
      <c r="AF33" s="16"/>
      <c r="AG33" s="17"/>
    </row>
    <row r="34" spans="1:33" s="1" customFormat="1" ht="27" customHeight="1">
      <c r="A34" s="151" t="s">
        <v>49</v>
      </c>
      <c r="B34" s="152"/>
      <c r="C34" s="152"/>
      <c r="D34" s="152"/>
      <c r="E34" s="152"/>
      <c r="F34" s="152"/>
      <c r="G34" s="152"/>
      <c r="H34" s="153"/>
      <c r="I34" s="237">
        <f>+'見積書 '!I34:O34</f>
        <v>22400</v>
      </c>
      <c r="J34" s="238"/>
      <c r="K34" s="238"/>
      <c r="L34" s="238"/>
      <c r="M34" s="238"/>
      <c r="N34" s="238"/>
      <c r="O34" s="239"/>
      <c r="P34" s="128">
        <f>+'見積書 '!P34:V34</f>
        <v>13800</v>
      </c>
      <c r="Q34" s="129"/>
      <c r="R34" s="129"/>
      <c r="S34" s="129"/>
      <c r="T34" s="129"/>
      <c r="U34" s="129"/>
      <c r="V34" s="129"/>
      <c r="W34" s="34"/>
      <c r="X34" s="35"/>
      <c r="Y34" s="130">
        <f>+'見積書 '!Y34:AE34</f>
        <v>8600</v>
      </c>
      <c r="Z34" s="129"/>
      <c r="AA34" s="129"/>
      <c r="AB34" s="129"/>
      <c r="AC34" s="129"/>
      <c r="AD34" s="129"/>
      <c r="AE34" s="129"/>
      <c r="AF34" s="36"/>
      <c r="AG34" s="37"/>
    </row>
    <row r="35" spans="1:33" s="1" customFormat="1" ht="18" customHeight="1">
      <c r="A35" s="163" t="s">
        <v>45</v>
      </c>
      <c r="B35" s="164"/>
      <c r="C35" s="164"/>
      <c r="D35" s="164"/>
      <c r="E35" s="164"/>
      <c r="F35" s="164"/>
      <c r="G35" s="164"/>
      <c r="H35" s="165"/>
      <c r="I35" s="237">
        <f>+'見積書 '!I35:O35</f>
        <v>1890</v>
      </c>
      <c r="J35" s="238"/>
      <c r="K35" s="238"/>
      <c r="L35" s="238"/>
      <c r="M35" s="238"/>
      <c r="N35" s="238"/>
      <c r="O35" s="239"/>
      <c r="P35" s="128">
        <f>+'見積書 '!P35:V35</f>
        <v>1210</v>
      </c>
      <c r="Q35" s="129"/>
      <c r="R35" s="129"/>
      <c r="S35" s="129"/>
      <c r="T35" s="129"/>
      <c r="U35" s="129"/>
      <c r="V35" s="129"/>
      <c r="W35" s="28"/>
      <c r="X35" s="29"/>
      <c r="Y35" s="130">
        <f>+'見積書 '!Y35:AE35</f>
        <v>680</v>
      </c>
      <c r="Z35" s="129"/>
      <c r="AA35" s="129"/>
      <c r="AB35" s="129"/>
      <c r="AC35" s="129"/>
      <c r="AD35" s="129"/>
      <c r="AE35" s="129"/>
      <c r="AF35" s="18"/>
      <c r="AG35" s="19"/>
    </row>
    <row r="36" spans="1:33" s="1" customFormat="1" ht="18" customHeight="1">
      <c r="A36" s="148" t="s">
        <v>46</v>
      </c>
      <c r="B36" s="149"/>
      <c r="C36" s="149"/>
      <c r="D36" s="149"/>
      <c r="E36" s="149"/>
      <c r="F36" s="149"/>
      <c r="G36" s="149"/>
      <c r="H36" s="150"/>
      <c r="I36" s="231">
        <f>+'見積書 '!I36:O36</f>
        <v>280</v>
      </c>
      <c r="J36" s="232"/>
      <c r="K36" s="232"/>
      <c r="L36" s="232"/>
      <c r="M36" s="232"/>
      <c r="N36" s="232"/>
      <c r="O36" s="233"/>
      <c r="P36" s="234">
        <f>+'見積書 '!P36:V36</f>
        <v>136</v>
      </c>
      <c r="Q36" s="235"/>
      <c r="R36" s="235"/>
      <c r="S36" s="235"/>
      <c r="T36" s="235"/>
      <c r="U36" s="235"/>
      <c r="V36" s="235"/>
      <c r="W36" s="44"/>
      <c r="X36" s="45"/>
      <c r="Y36" s="236">
        <f>+'見積書 '!Y36:AE36</f>
        <v>144</v>
      </c>
      <c r="Z36" s="235"/>
      <c r="AA36" s="235"/>
      <c r="AB36" s="235"/>
      <c r="AC36" s="235"/>
      <c r="AD36" s="235"/>
      <c r="AE36" s="235"/>
      <c r="AF36" s="16"/>
      <c r="AG36" s="17"/>
    </row>
    <row r="37" spans="1:33" s="1" customFormat="1" ht="26.25" customHeight="1">
      <c r="A37" s="151" t="s">
        <v>50</v>
      </c>
      <c r="B37" s="152"/>
      <c r="C37" s="152"/>
      <c r="D37" s="152"/>
      <c r="E37" s="152"/>
      <c r="F37" s="152"/>
      <c r="G37" s="152"/>
      <c r="H37" s="153"/>
      <c r="I37" s="237">
        <f>+'見積書 '!I37:O37</f>
        <v>2170</v>
      </c>
      <c r="J37" s="238"/>
      <c r="K37" s="238"/>
      <c r="L37" s="238"/>
      <c r="M37" s="238"/>
      <c r="N37" s="238"/>
      <c r="O37" s="239"/>
      <c r="P37" s="128">
        <f>+'見積書 '!P37:V37</f>
        <v>1346</v>
      </c>
      <c r="Q37" s="129"/>
      <c r="R37" s="129"/>
      <c r="S37" s="129"/>
      <c r="T37" s="129"/>
      <c r="U37" s="129"/>
      <c r="V37" s="129"/>
      <c r="W37" s="34"/>
      <c r="X37" s="35"/>
      <c r="Y37" s="130">
        <f>+'見積書 '!Y37:AE37</f>
        <v>824</v>
      </c>
      <c r="Z37" s="129"/>
      <c r="AA37" s="129"/>
      <c r="AB37" s="129"/>
      <c r="AC37" s="129"/>
      <c r="AD37" s="129"/>
      <c r="AE37" s="129"/>
      <c r="AF37" s="36"/>
      <c r="AG37" s="37"/>
    </row>
    <row r="38" spans="1:33" s="1" customFormat="1" ht="17.25">
      <c r="A38" s="163" t="s">
        <v>51</v>
      </c>
      <c r="B38" s="164"/>
      <c r="C38" s="164"/>
      <c r="D38" s="164"/>
      <c r="E38" s="164"/>
      <c r="F38" s="164"/>
      <c r="G38" s="164"/>
      <c r="H38" s="165"/>
      <c r="I38" s="237">
        <f>+'見積書 '!I38:O38</f>
        <v>20790</v>
      </c>
      <c r="J38" s="238"/>
      <c r="K38" s="238"/>
      <c r="L38" s="238"/>
      <c r="M38" s="238"/>
      <c r="N38" s="238"/>
      <c r="O38" s="239"/>
      <c r="P38" s="128">
        <f>+'見積書 '!P38:V38</f>
        <v>13310</v>
      </c>
      <c r="Q38" s="129"/>
      <c r="R38" s="129"/>
      <c r="S38" s="129"/>
      <c r="T38" s="129"/>
      <c r="U38" s="129"/>
      <c r="V38" s="129"/>
      <c r="W38" s="48"/>
      <c r="X38" s="49"/>
      <c r="Y38" s="130">
        <f>+'見積書 '!Y38:AE38</f>
        <v>7480</v>
      </c>
      <c r="Z38" s="129"/>
      <c r="AA38" s="129"/>
      <c r="AB38" s="129"/>
      <c r="AC38" s="129"/>
      <c r="AD38" s="129"/>
      <c r="AE38" s="129"/>
      <c r="AF38" s="20"/>
      <c r="AG38" s="21"/>
    </row>
    <row r="39" spans="1:33" s="1" customFormat="1" ht="17.25">
      <c r="A39" s="148" t="s">
        <v>52</v>
      </c>
      <c r="B39" s="149"/>
      <c r="C39" s="149"/>
      <c r="D39" s="149"/>
      <c r="E39" s="149"/>
      <c r="F39" s="149"/>
      <c r="G39" s="149"/>
      <c r="H39" s="150"/>
      <c r="I39" s="231">
        <f>+'見積書 '!I39:O39</f>
        <v>3780</v>
      </c>
      <c r="J39" s="232"/>
      <c r="K39" s="232"/>
      <c r="L39" s="232"/>
      <c r="M39" s="232"/>
      <c r="N39" s="232"/>
      <c r="O39" s="233"/>
      <c r="P39" s="234">
        <f>+'見積書 '!P39:V39</f>
        <v>1836</v>
      </c>
      <c r="Q39" s="235"/>
      <c r="R39" s="235"/>
      <c r="S39" s="235"/>
      <c r="T39" s="235"/>
      <c r="U39" s="235"/>
      <c r="V39" s="235"/>
      <c r="W39" s="46"/>
      <c r="X39" s="47"/>
      <c r="Y39" s="236">
        <f>+'見積書 '!Y39:AE39</f>
        <v>1944</v>
      </c>
      <c r="Z39" s="235"/>
      <c r="AA39" s="235"/>
      <c r="AB39" s="235"/>
      <c r="AC39" s="235"/>
      <c r="AD39" s="235"/>
      <c r="AE39" s="235"/>
      <c r="AF39" s="22"/>
      <c r="AG39" s="23"/>
    </row>
    <row r="40" spans="1:33" s="1" customFormat="1" ht="29.25" customHeight="1">
      <c r="A40" s="151" t="s">
        <v>53</v>
      </c>
      <c r="B40" s="152"/>
      <c r="C40" s="152"/>
      <c r="D40" s="152"/>
      <c r="E40" s="152"/>
      <c r="F40" s="152"/>
      <c r="G40" s="152"/>
      <c r="H40" s="153"/>
      <c r="I40" s="240">
        <f>+'見積書 '!I40:O40</f>
        <v>24570</v>
      </c>
      <c r="J40" s="241"/>
      <c r="K40" s="241"/>
      <c r="L40" s="241"/>
      <c r="M40" s="241"/>
      <c r="N40" s="241"/>
      <c r="O40" s="242"/>
      <c r="P40" s="243">
        <f>+'見積書 '!P40:V40</f>
        <v>15146</v>
      </c>
      <c r="Q40" s="244"/>
      <c r="R40" s="244"/>
      <c r="S40" s="244"/>
      <c r="T40" s="244"/>
      <c r="U40" s="244"/>
      <c r="V40" s="244"/>
      <c r="W40" s="38"/>
      <c r="X40" s="39"/>
      <c r="Y40" s="245">
        <f>+'見積書 '!Y40:AE40</f>
        <v>9424</v>
      </c>
      <c r="Z40" s="244"/>
      <c r="AA40" s="244"/>
      <c r="AB40" s="244"/>
      <c r="AC40" s="244"/>
      <c r="AD40" s="244"/>
      <c r="AE40" s="244"/>
      <c r="AF40" s="40"/>
      <c r="AG40" s="41"/>
    </row>
    <row r="41" spans="1:33" s="1" customFormat="1" ht="15" customHeight="1"/>
    <row r="42" spans="1:33" s="1" customFormat="1"/>
    <row r="43" spans="1:33" s="1" customFormat="1"/>
    <row r="44" spans="1:33" s="1" customFormat="1" ht="18" customHeight="1"/>
    <row r="45" spans="1:33" s="1" customFormat="1" ht="18" customHeight="1"/>
    <row r="46" spans="1:33" s="1" customFormat="1" ht="18" customHeight="1"/>
    <row r="47" spans="1:33" s="1" customFormat="1" ht="18" customHeight="1"/>
    <row r="48" spans="1:33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</sheetData>
  <mergeCells count="192">
    <mergeCell ref="A40:H40"/>
    <mergeCell ref="I40:O40"/>
    <mergeCell ref="P40:V40"/>
    <mergeCell ref="Y40:AE40"/>
    <mergeCell ref="A38:H38"/>
    <mergeCell ref="I38:O38"/>
    <mergeCell ref="P38:V38"/>
    <mergeCell ref="Y38:AE38"/>
    <mergeCell ref="A39:H39"/>
    <mergeCell ref="I39:O39"/>
    <mergeCell ref="P39:V39"/>
    <mergeCell ref="Y39:AE39"/>
    <mergeCell ref="A36:H36"/>
    <mergeCell ref="I36:O36"/>
    <mergeCell ref="P36:V36"/>
    <mergeCell ref="Y36:AE36"/>
    <mergeCell ref="A37:H37"/>
    <mergeCell ref="I37:O37"/>
    <mergeCell ref="P37:V37"/>
    <mergeCell ref="Y37:AE37"/>
    <mergeCell ref="A34:H34"/>
    <mergeCell ref="I34:O34"/>
    <mergeCell ref="P34:V34"/>
    <mergeCell ref="Y34:AE34"/>
    <mergeCell ref="A35:H35"/>
    <mergeCell ref="I35:O35"/>
    <mergeCell ref="P35:V35"/>
    <mergeCell ref="Y35:AE35"/>
    <mergeCell ref="A32:H32"/>
    <mergeCell ref="I32:O32"/>
    <mergeCell ref="P32:V32"/>
    <mergeCell ref="Y32:AE32"/>
    <mergeCell ref="A33:H33"/>
    <mergeCell ref="I33:O33"/>
    <mergeCell ref="P33:V33"/>
    <mergeCell ref="Y33:AE33"/>
    <mergeCell ref="AA30:AE30"/>
    <mergeCell ref="A31:H31"/>
    <mergeCell ref="I31:O31"/>
    <mergeCell ref="P31:X31"/>
    <mergeCell ref="Y31:AG31"/>
    <mergeCell ref="AA29:AE29"/>
    <mergeCell ref="AF29:AG29"/>
    <mergeCell ref="A30:H30"/>
    <mergeCell ref="I30:K30"/>
    <mergeCell ref="L30:M30"/>
    <mergeCell ref="N30:O30"/>
    <mergeCell ref="P30:Q30"/>
    <mergeCell ref="R30:V30"/>
    <mergeCell ref="W30:X30"/>
    <mergeCell ref="Y30:Z30"/>
    <mergeCell ref="A29:H29"/>
    <mergeCell ref="I29:K29"/>
    <mergeCell ref="L29:M29"/>
    <mergeCell ref="N29:O29"/>
    <mergeCell ref="P29:Q29"/>
    <mergeCell ref="R29:V29"/>
    <mergeCell ref="W29:X29"/>
    <mergeCell ref="Y29:Z29"/>
    <mergeCell ref="AF30:AG30"/>
    <mergeCell ref="AF27:AG27"/>
    <mergeCell ref="A28:H28"/>
    <mergeCell ref="I28:K28"/>
    <mergeCell ref="L28:M28"/>
    <mergeCell ref="N28:O28"/>
    <mergeCell ref="P28:Q28"/>
    <mergeCell ref="R28:V28"/>
    <mergeCell ref="W28:X28"/>
    <mergeCell ref="Y28:Z28"/>
    <mergeCell ref="AA28:AE28"/>
    <mergeCell ref="AF28:AG28"/>
    <mergeCell ref="A27:H27"/>
    <mergeCell ref="I27:K27"/>
    <mergeCell ref="L27:M27"/>
    <mergeCell ref="N27:O27"/>
    <mergeCell ref="P27:Q27"/>
    <mergeCell ref="R27:V27"/>
    <mergeCell ref="W27:X27"/>
    <mergeCell ref="Y27:Z27"/>
    <mergeCell ref="AA27:AE27"/>
    <mergeCell ref="AF25:AG25"/>
    <mergeCell ref="A26:H26"/>
    <mergeCell ref="I26:K26"/>
    <mergeCell ref="L26:M26"/>
    <mergeCell ref="N26:O26"/>
    <mergeCell ref="P26:Q26"/>
    <mergeCell ref="R26:V26"/>
    <mergeCell ref="W26:X26"/>
    <mergeCell ref="Y26:Z26"/>
    <mergeCell ref="AA26:AE26"/>
    <mergeCell ref="AF26:AG26"/>
    <mergeCell ref="A25:H25"/>
    <mergeCell ref="I25:K25"/>
    <mergeCell ref="L25:M25"/>
    <mergeCell ref="N25:O25"/>
    <mergeCell ref="P25:Q25"/>
    <mergeCell ref="R25:V25"/>
    <mergeCell ref="W25:X25"/>
    <mergeCell ref="Y25:Z25"/>
    <mergeCell ref="AA25:AE25"/>
    <mergeCell ref="AF23:AG23"/>
    <mergeCell ref="A24:H24"/>
    <mergeCell ref="I24:K24"/>
    <mergeCell ref="L24:M24"/>
    <mergeCell ref="N24:O24"/>
    <mergeCell ref="P24:Q24"/>
    <mergeCell ref="R24:V24"/>
    <mergeCell ref="W24:X24"/>
    <mergeCell ref="Y24:Z24"/>
    <mergeCell ref="AA24:AE24"/>
    <mergeCell ref="AF24:AG24"/>
    <mergeCell ref="A23:H23"/>
    <mergeCell ref="I23:K23"/>
    <mergeCell ref="L23:M23"/>
    <mergeCell ref="N23:O23"/>
    <mergeCell ref="P23:Q23"/>
    <mergeCell ref="R23:V23"/>
    <mergeCell ref="W23:X23"/>
    <mergeCell ref="Y23:Z23"/>
    <mergeCell ref="AA23:AE23"/>
    <mergeCell ref="AF21:AG21"/>
    <mergeCell ref="A22:H22"/>
    <mergeCell ref="I22:K22"/>
    <mergeCell ref="L22:M22"/>
    <mergeCell ref="N22:O22"/>
    <mergeCell ref="P22:Q22"/>
    <mergeCell ref="R22:V22"/>
    <mergeCell ref="W22:X22"/>
    <mergeCell ref="Y22:Z22"/>
    <mergeCell ref="AA22:AE22"/>
    <mergeCell ref="AF22:AG22"/>
    <mergeCell ref="A21:H21"/>
    <mergeCell ref="I21:K21"/>
    <mergeCell ref="L21:M21"/>
    <mergeCell ref="N21:O21"/>
    <mergeCell ref="P21:Q21"/>
    <mergeCell ref="R21:V21"/>
    <mergeCell ref="W21:X21"/>
    <mergeCell ref="Y21:Z21"/>
    <mergeCell ref="AA21:AE21"/>
    <mergeCell ref="AA19:AE19"/>
    <mergeCell ref="AF19:AG19"/>
    <mergeCell ref="A20:H20"/>
    <mergeCell ref="I20:K20"/>
    <mergeCell ref="L20:M20"/>
    <mergeCell ref="N20:O20"/>
    <mergeCell ref="P20:Q20"/>
    <mergeCell ref="R20:V20"/>
    <mergeCell ref="W20:X20"/>
    <mergeCell ref="Y20:Z20"/>
    <mergeCell ref="A18:H19"/>
    <mergeCell ref="I18:K19"/>
    <mergeCell ref="L18:M19"/>
    <mergeCell ref="N18:O19"/>
    <mergeCell ref="P18:X18"/>
    <mergeCell ref="Y18:AG18"/>
    <mergeCell ref="P19:Q19"/>
    <mergeCell ref="R19:V19"/>
    <mergeCell ref="W19:X19"/>
    <mergeCell ref="Y19:Z19"/>
    <mergeCell ref="AA20:AE20"/>
    <mergeCell ref="AF20:AG20"/>
    <mergeCell ref="M12:Q12"/>
    <mergeCell ref="R12:AG12"/>
    <mergeCell ref="M13:Q13"/>
    <mergeCell ref="R13:AG13"/>
    <mergeCell ref="AB14:AG17"/>
    <mergeCell ref="H16:K16"/>
    <mergeCell ref="L16:X16"/>
    <mergeCell ref="Y16:Z16"/>
    <mergeCell ref="M9:Q9"/>
    <mergeCell ref="R9:AG9"/>
    <mergeCell ref="M10:Q10"/>
    <mergeCell ref="R10:AG10"/>
    <mergeCell ref="M11:Q11"/>
    <mergeCell ref="R11:AG11"/>
    <mergeCell ref="M6:Q6"/>
    <mergeCell ref="R6:AG6"/>
    <mergeCell ref="M7:Q7"/>
    <mergeCell ref="R7:AG7"/>
    <mergeCell ref="M8:Q8"/>
    <mergeCell ref="R8:AG8"/>
    <mergeCell ref="J1:X1"/>
    <mergeCell ref="AB1:AG1"/>
    <mergeCell ref="A2:M3"/>
    <mergeCell ref="AB2:AG2"/>
    <mergeCell ref="Y3:AG3"/>
    <mergeCell ref="M5:Q5"/>
    <mergeCell ref="R5:S5"/>
    <mergeCell ref="T5:U5"/>
    <mergeCell ref="V5:W5"/>
    <mergeCell ref="X5:Y5"/>
  </mergeCells>
  <phoneticPr fontId="12"/>
  <printOptions horizontalCentered="1"/>
  <pageMargins left="0.51180555555555596" right="0.51180555555555596" top="0.59027777777777801" bottom="0.5902777777777780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j U q F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1 K h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S o V U b / O O Y c A A A A D u A A A A E w A c A E Z v c m 1 1 b G F z L 1 N l Y 3 R p b 2 4 x L m 0 g o h g A K K A U A A A A A A A A A A A A A A A A A A A A A A A A A A A A K 0 5 N L s n M z 1 M I h t C G 1 r x c v F z F G Y l F q S k K z + a s e t Y 5 9 W X 7 R A V b h Z z U E l 4 u B S B 4 3 L T 3 c f O e x 0 0 7 g Y K u F c m p O X r O p U V F q X k l 4 f l F 2 U n 5 + d k a m t X R f o m 5 q b Z K j 5 v b Q E q b p z 1 u X m 2 i F F s b 7 Z y f V w J U G a s D M e r p k s 5 n s 7 c 8 b p z 6 u K n n c e P 8 p / O 6 g W a G J C b l p O q F F C X m F a f l F + U 6 5 + e U 5 u a F V B a k F m v A r d a p r l a C O 0 5 J R 6 E E K K 1 Q k l p R U l u r y c u V m Y f L e G s A U E s B A i 0 A F A A C A A g A j U q F V P I Z k Q u o A A A A + A A A A B I A A A A A A A A A A A A A A A A A A A A A A E N v b m Z p Z y 9 Q Y W N r Y W d l L n h t b F B L A Q I t A B Q A A g A I A I 1 K h V Q P y u m r p A A A A O k A A A A T A A A A A A A A A A A A A A A A A P Q A A A B b Q 2 9 u d G V u d F 9 U e X B l c 1 0 u e G 1 s U E s B A i 0 A F A A C A A g A j U q F V G / z j m H A A A A A 7 g A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k A A A A A A A A B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2 J T l D J U F B J U U 2 J T g 5 J T k 1 J U U 5 J T g 3 J T k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V U M D A 6 M j A 6 M j A u O T U x M j c z O F o i I C 8 + P E V u d H J 5 I F R 5 c G U 9 I k Z p b G x D b 2 x 1 b W 5 U e X B l c y I g V m F s d W U 9 I n N C Z z 0 9 I i A v P j x F b n R y e S B U e X B l P S J G a W x s Q 2 9 s d W 1 u T m F t Z X M i I F Z h b H V l P S J z W y Z x d W 9 0 O + a c q u a J l e m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c q u a J l e m H k S / l p I n m m 7 T j g Z X j g o z j g Z / l n o s u e + a c q u a J l e m H k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n K r m i Z X p h 5 E v 5 a S J 5 p u 0 4 4 G V 4 4 K M 4 4 G f 5 Z 6 L L n v m n K r m i Z X p h 5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5 Q y V B Q S V F N i U 4 O S U 5 N S V F O S U 4 N y U 5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U M l Q U E l R T Y l O D k l O T U l R T k l O D c l O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n X y p y + 3 j B E p s a p n E R w u v M A A A A A A g A A A A A A A 2 Y A A M A A A A A Q A A A A 5 r 0 B X d E 5 V f Q b P f o b X q Y F T g A A A A A E g A A A o A A A A B A A A A D / 7 J v c q Q 3 L Y 1 7 M f 5 y 0 x 0 k X U A A A A A / 0 f M g n e q D 4 R k P I e 5 h B 9 H 4 1 h y P x Z h s r u 2 E P 1 W y o v 0 / O J 0 K E x c a O o a x I m F m g P j d T t X f S Q S V E w a x i i o o S 0 E E 8 f 8 a H V r n + T 2 V N z 0 i f N 5 N 2 F u 8 q F A A A A C D M 5 6 K 8 Q C y B o U s 7 9 o o q d g n B N I C S < / D a t a M a s h u p > 
</file>

<file path=customXml/itemProps1.xml><?xml version="1.0" encoding="utf-8"?>
<ds:datastoreItem xmlns:ds="http://schemas.openxmlformats.org/officeDocument/2006/customXml" ds:itemID="{879262C6-5632-4AB3-848D-92AF355A55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見積書 </vt:lpstr>
      <vt:lpstr>納品書</vt:lpstr>
      <vt:lpstr>納品書 (控)</vt:lpstr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県立光風病院</dc:creator>
  <cp:lastModifiedBy>Administrator</cp:lastModifiedBy>
  <cp:lastPrinted>2023-01-18T09:37:04Z</cp:lastPrinted>
  <dcterms:created xsi:type="dcterms:W3CDTF">2002-03-31T08:43:00Z</dcterms:created>
  <dcterms:modified xsi:type="dcterms:W3CDTF">2023-01-19T09:58:25Z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EAF92BDEC76D4D7A8D6F4BAFE896149B</vt:lpwstr>
  </property>
  <property fmtid="{D5CDD505-2E9C-101B-9397-08002B2CF9AE}" pid="3" name="KSOProductBuildVer">
    <vt:lpwstr>1041-11.8.2.8500</vt:lpwstr>
  </property>
</Properties>
</file>